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Sheet1" sheetId="1" r:id="rId1"/>
    <sheet name="Sheet2" sheetId="2" r:id="rId2"/>
  </sheets>
  <calcPr calcId="191029"/>
  <fileRecoveryPr repairLoad="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1" i="1"/>
  <c r="D174"/>
  <c r="C174"/>
  <c r="E171"/>
  <c r="E170"/>
  <c r="E113"/>
  <c r="F46"/>
  <c r="C47"/>
  <c r="C45"/>
  <c r="E174" l="1"/>
  <c r="F44"/>
  <c r="F43"/>
  <c r="F11" l="1"/>
  <c r="C159"/>
  <c r="F158"/>
  <c r="F159" s="1"/>
  <c r="C157"/>
  <c r="C160" s="1"/>
  <c r="F160" s="1"/>
  <c r="F156"/>
  <c r="F155"/>
  <c r="F147"/>
  <c r="C148"/>
  <c r="F146"/>
  <c r="F148" s="1"/>
  <c r="F144"/>
  <c r="E145"/>
  <c r="C145"/>
  <c r="C143"/>
  <c r="F142"/>
  <c r="F141"/>
  <c r="F140"/>
  <c r="C139"/>
  <c r="F139" s="1"/>
  <c r="F138"/>
  <c r="F136"/>
  <c r="E137"/>
  <c r="C137"/>
  <c r="C129"/>
  <c r="F128"/>
  <c r="F129" s="1"/>
  <c r="E127"/>
  <c r="C127"/>
  <c r="F126"/>
  <c r="E125"/>
  <c r="C125"/>
  <c r="F124"/>
  <c r="F123"/>
  <c r="F122"/>
  <c r="C121"/>
  <c r="F120"/>
  <c r="F121" s="1"/>
  <c r="E149" l="1"/>
  <c r="F143"/>
  <c r="C149"/>
  <c r="F149" s="1"/>
  <c r="F157"/>
  <c r="C130"/>
  <c r="E130"/>
  <c r="F130" s="1"/>
  <c r="F127"/>
  <c r="F125"/>
  <c r="F31"/>
  <c r="F30"/>
  <c r="F29"/>
  <c r="F27"/>
  <c r="F26"/>
  <c r="F25"/>
  <c r="F24"/>
  <c r="F23"/>
  <c r="F22"/>
  <c r="F21"/>
  <c r="F20"/>
  <c r="F19"/>
  <c r="F18"/>
  <c r="F17"/>
  <c r="F16"/>
  <c r="E33"/>
  <c r="C33"/>
  <c r="F69"/>
  <c r="C113"/>
  <c r="F112"/>
  <c r="E111"/>
  <c r="C111"/>
  <c r="F110"/>
  <c r="F109"/>
  <c r="F108"/>
  <c r="E107"/>
  <c r="C107"/>
  <c r="F105"/>
  <c r="F106"/>
  <c r="E104"/>
  <c r="C104"/>
  <c r="E95"/>
  <c r="C95"/>
  <c r="F94"/>
  <c r="F93"/>
  <c r="F92"/>
  <c r="F91"/>
  <c r="F90"/>
  <c r="F89"/>
  <c r="F88"/>
  <c r="C87"/>
  <c r="E87"/>
  <c r="F80"/>
  <c r="F79"/>
  <c r="F77"/>
  <c r="E72"/>
  <c r="C72"/>
  <c r="F71"/>
  <c r="F70"/>
  <c r="F68"/>
  <c r="F67"/>
  <c r="E64"/>
  <c r="C64"/>
  <c r="F58"/>
  <c r="F42"/>
  <c r="F103"/>
  <c r="F102"/>
  <c r="F101"/>
  <c r="F100"/>
  <c r="F99"/>
  <c r="F98"/>
  <c r="F97"/>
  <c r="F96"/>
  <c r="F86"/>
  <c r="F85"/>
  <c r="F84"/>
  <c r="F83"/>
  <c r="F82"/>
  <c r="F81"/>
  <c r="F78"/>
  <c r="F76"/>
  <c r="F75"/>
  <c r="F74"/>
  <c r="F73"/>
  <c r="F66"/>
  <c r="F65"/>
  <c r="F63"/>
  <c r="F62"/>
  <c r="F61"/>
  <c r="F60"/>
  <c r="F59"/>
  <c r="F57"/>
  <c r="F56"/>
  <c r="F55"/>
  <c r="F54"/>
  <c r="F53"/>
  <c r="F52"/>
  <c r="F51"/>
  <c r="F49"/>
  <c r="F47"/>
  <c r="F45"/>
  <c r="D33"/>
  <c r="E114" l="1"/>
  <c r="F113"/>
  <c r="C114"/>
  <c r="F64"/>
  <c r="F95"/>
  <c r="F104"/>
  <c r="F107"/>
  <c r="F111"/>
  <c r="F33"/>
  <c r="F72"/>
  <c r="F87"/>
  <c r="F114" l="1"/>
</calcChain>
</file>

<file path=xl/sharedStrings.xml><?xml version="1.0" encoding="utf-8"?>
<sst xmlns="http://schemas.openxmlformats.org/spreadsheetml/2006/main" count="202" uniqueCount="140">
  <si>
    <t>ИЗВОР  01</t>
  </si>
  <si>
    <t>ИЗВОР  07</t>
  </si>
  <si>
    <t>ИЗВОР  16</t>
  </si>
  <si>
    <t>ОПИС</t>
  </si>
  <si>
    <t>БУЏЕТ ОПШТИНЕ</t>
  </si>
  <si>
    <t>МИНИСТАРСТВО</t>
  </si>
  <si>
    <t>Сопств.приходи</t>
  </si>
  <si>
    <t>УКУПНО</t>
  </si>
  <si>
    <t xml:space="preserve"> </t>
  </si>
  <si>
    <t>конто</t>
  </si>
  <si>
    <t>опис</t>
  </si>
  <si>
    <t>извор 01</t>
  </si>
  <si>
    <t>извор 07</t>
  </si>
  <si>
    <t>извор 16</t>
  </si>
  <si>
    <t>укупно</t>
  </si>
  <si>
    <t>Приходи од чланарине,донације,</t>
  </si>
  <si>
    <t>Остали прихјоди у корист нивоа општине</t>
  </si>
  <si>
    <t>Накнада за запослене нац.служ.зап.</t>
  </si>
  <si>
    <t>Накнада за породиљско</t>
  </si>
  <si>
    <t>Накнада за запослене</t>
  </si>
  <si>
    <t xml:space="preserve">плате </t>
  </si>
  <si>
    <t>социјални доприноси на терет послод.</t>
  </si>
  <si>
    <t>Помоћ у случају смрти ближ.члана пор</t>
  </si>
  <si>
    <t>накнаде за превоз на посао и са посла</t>
  </si>
  <si>
    <t>јубиларне награде</t>
  </si>
  <si>
    <t>стални трошкови</t>
  </si>
  <si>
    <t>трошкови путовања</t>
  </si>
  <si>
    <t>услуге по уговору</t>
  </si>
  <si>
    <t>специализоване услуге</t>
  </si>
  <si>
    <t>текуће поправке и одржавање згр.</t>
  </si>
  <si>
    <t>материјал</t>
  </si>
  <si>
    <t>остале дотације и трансфери(10% плате)</t>
  </si>
  <si>
    <t>порези и таксе</t>
  </si>
  <si>
    <t>машине и опрема</t>
  </si>
  <si>
    <t>нематеријална средства</t>
  </si>
  <si>
    <t>приходи из буџета</t>
  </si>
  <si>
    <t>КОНТО</t>
  </si>
  <si>
    <t>СОПСТ.ПРИХОДИ</t>
  </si>
  <si>
    <t>плате и додаци запослених</t>
  </si>
  <si>
    <t>социјални доприноси на терет пос.</t>
  </si>
  <si>
    <t>накнада у натури</t>
  </si>
  <si>
    <t xml:space="preserve">социјална давања запосленима  </t>
  </si>
  <si>
    <t>накнаде за запослене</t>
  </si>
  <si>
    <t>награде, бон. и остали посб. расх.</t>
  </si>
  <si>
    <t>трошкови платног промета</t>
  </si>
  <si>
    <t>услуге за електричну енергију</t>
  </si>
  <si>
    <t>гас</t>
  </si>
  <si>
    <t>услуге водовода и канализације</t>
  </si>
  <si>
    <t>телефон (интернет)</t>
  </si>
  <si>
    <t>услуге мобилног телефона</t>
  </si>
  <si>
    <t>пошта</t>
  </si>
  <si>
    <t>осигурање зграда</t>
  </si>
  <si>
    <t>остали непоменути трошкови</t>
  </si>
  <si>
    <t>трошкови дневница - исхране на с.путу</t>
  </si>
  <si>
    <t>трошкови превоза на службеном путу</t>
  </si>
  <si>
    <t>превоз деце</t>
  </si>
  <si>
    <t>услуге за одржавање софтвера</t>
  </si>
  <si>
    <t>услуге одржавања рачунара</t>
  </si>
  <si>
    <t>услуге образов. и усавршав. запосл.</t>
  </si>
  <si>
    <t>котизација за семинар</t>
  </si>
  <si>
    <t>услуге штампања публикација</t>
  </si>
  <si>
    <t>прање веша</t>
  </si>
  <si>
    <t>угоститељске услуге</t>
  </si>
  <si>
    <t>репрезентација</t>
  </si>
  <si>
    <t>поклони</t>
  </si>
  <si>
    <t xml:space="preserve">остале опште услуге </t>
  </si>
  <si>
    <t>услуге културе</t>
  </si>
  <si>
    <t>специјализоване услуге</t>
  </si>
  <si>
    <t>зидарски радови</t>
  </si>
  <si>
    <t>столарски радови</t>
  </si>
  <si>
    <t>молерски радови</t>
  </si>
  <si>
    <t>електричне инсталације</t>
  </si>
  <si>
    <t>рачунарска опр. (тек. попр. и одрж.)</t>
  </si>
  <si>
    <t>текуће поправке и одрж.против пож.</t>
  </si>
  <si>
    <t>текуће попр. и одрж. (услуге и мат.)</t>
  </si>
  <si>
    <t>канцеларијски материјал</t>
  </si>
  <si>
    <t>цвеће и зеленило</t>
  </si>
  <si>
    <t xml:space="preserve">стручна лит. за редовне потр. запосл. </t>
  </si>
  <si>
    <t>стрруч.литература за образов.запослен.</t>
  </si>
  <si>
    <t>дизел</t>
  </si>
  <si>
    <t xml:space="preserve">матреријал за културу. </t>
  </si>
  <si>
    <t>материјал за одржавање хигијене</t>
  </si>
  <si>
    <t>остали материјал за посебне намене</t>
  </si>
  <si>
    <t>судске таксе</t>
  </si>
  <si>
    <t xml:space="preserve">порези и таксе </t>
  </si>
  <si>
    <t>намештај</t>
  </si>
  <si>
    <t>рачунарска опрема</t>
  </si>
  <si>
    <t>опрема за домаћинство</t>
  </si>
  <si>
    <t>књиге у библиотеци</t>
  </si>
  <si>
    <t xml:space="preserve">                         УКУПНО</t>
  </si>
  <si>
    <t>Припрема</t>
  </si>
  <si>
    <t>___________________________</t>
  </si>
  <si>
    <t xml:space="preserve">    _______________________________  </t>
  </si>
  <si>
    <r>
      <t xml:space="preserve">                     </t>
    </r>
    <r>
      <rPr>
        <b/>
        <sz val="14"/>
        <color indexed="8"/>
        <rFont val="Calibri"/>
        <family val="2"/>
        <charset val="238"/>
      </rPr>
      <t>ПРИХОДИ</t>
    </r>
  </si>
  <si>
    <t>Поклони за децу запослених</t>
  </si>
  <si>
    <t>Помоћ у случ.смрти запосл.или члана уже</t>
  </si>
  <si>
    <t>дератизација</t>
  </si>
  <si>
    <t>трошкови смештаја на сл.путу</t>
  </si>
  <si>
    <t>трошкови сл.путовања у иностранство</t>
  </si>
  <si>
    <t>трошкови путовања у оквиру редов.рада</t>
  </si>
  <si>
    <t>услуге штампе</t>
  </si>
  <si>
    <t>остале услуге штампања</t>
  </si>
  <si>
    <t>медијске услуге</t>
  </si>
  <si>
    <t>остале услуге и материјал за тек.поправке</t>
  </si>
  <si>
    <t>порези, таксе, казне</t>
  </si>
  <si>
    <t>В.д. директор</t>
  </si>
  <si>
    <t>Душица Ђокић</t>
  </si>
  <si>
    <t>услуге превоза у јав.саобраћају</t>
  </si>
  <si>
    <t>накнаде у натури</t>
  </si>
  <si>
    <t>остале стручне услуге</t>
  </si>
  <si>
    <t>осигурање имовине</t>
  </si>
  <si>
    <r>
      <t xml:space="preserve">Пројекат 1.   </t>
    </r>
    <r>
      <rPr>
        <b/>
        <i/>
        <sz val="11"/>
        <color theme="1"/>
        <rFont val="Calibri"/>
        <family val="2"/>
        <charset val="238"/>
        <scheme val="minor"/>
      </rPr>
      <t>Фестивал фликовница Чигра</t>
    </r>
  </si>
  <si>
    <r>
      <t xml:space="preserve">Пројекат 2.  </t>
    </r>
    <r>
      <rPr>
        <b/>
        <i/>
        <sz val="11"/>
        <color theme="1"/>
        <rFont val="Calibri"/>
        <family val="2"/>
        <charset val="238"/>
        <scheme val="minor"/>
      </rPr>
      <t>Месец завичаја</t>
    </r>
  </si>
  <si>
    <r>
      <t xml:space="preserve">Програмска активност 2.  </t>
    </r>
    <r>
      <rPr>
        <b/>
        <i/>
        <sz val="11"/>
        <color theme="1"/>
        <rFont val="Calibri"/>
        <family val="2"/>
        <charset val="238"/>
        <scheme val="minor"/>
      </rPr>
      <t>Подстицај културног и уметничког стваралаштва</t>
    </r>
  </si>
  <si>
    <t xml:space="preserve">                     РАСХОДИ</t>
  </si>
  <si>
    <r>
      <t xml:space="preserve">Програмска активнот 1.  </t>
    </r>
    <r>
      <rPr>
        <b/>
        <i/>
        <sz val="11"/>
        <color theme="1"/>
        <rFont val="Calibri"/>
        <family val="2"/>
        <charset val="238"/>
        <scheme val="minor"/>
      </rPr>
      <t>Функционисанје локалних установа културе</t>
    </r>
  </si>
  <si>
    <t>1201-0001</t>
  </si>
  <si>
    <t>FUNKCIONISANJE LOK.SAMOUPRAVA-NBP</t>
  </si>
  <si>
    <t>BUDZETSKA SREDSTVA</t>
  </si>
  <si>
    <t>SOPSTVENA SREDSTVA</t>
  </si>
  <si>
    <t>UKUPNO</t>
  </si>
  <si>
    <t>1201-0002</t>
  </si>
  <si>
    <t>FESTIVAL SLIKOVNICA - CIGRA</t>
  </si>
  <si>
    <t>MESEC ZAVICAJA</t>
  </si>
  <si>
    <t>IZVORI FINANSIRAJA</t>
  </si>
  <si>
    <t>PRIHODI IZ BUZDETA</t>
  </si>
  <si>
    <t>01</t>
  </si>
  <si>
    <t>04</t>
  </si>
  <si>
    <t>SOPSTVENI PRIHODI</t>
  </si>
  <si>
    <t>доприноси за пензијско инвалид. осигура.</t>
  </si>
  <si>
    <t>доприноси за здравствено осигурање</t>
  </si>
  <si>
    <t xml:space="preserve"> Финансијског плана прихода и расхода Народна библиотека  Пожега за 2022.год</t>
  </si>
  <si>
    <t xml:space="preserve">На основу чл.44 Закона o култури (Службени гласник РС,број 72/09), на основу члана 31.Статута Народне библиотеке Пожега , </t>
  </si>
  <si>
    <t xml:space="preserve">и на основу Нацрта одлуке о будџету Општине Пожега за 2022.г. Управни одбор Народне библиотеке Пожега доноси  </t>
  </si>
  <si>
    <t xml:space="preserve">Финансијски план за 2022.г. </t>
  </si>
  <si>
    <t>Драган Јовановић</t>
  </si>
  <si>
    <t>ЈАČANJE KULTURNE PRODUKCIJE NBP</t>
  </si>
  <si>
    <t>1201-4001</t>
  </si>
  <si>
    <t>1201-4002</t>
  </si>
  <si>
    <t>Пожега,15.12.2021.г</t>
  </si>
</sst>
</file>

<file path=xl/styles.xml><?xml version="1.0" encoding="utf-8"?>
<styleSheet xmlns="http://schemas.openxmlformats.org/spreadsheetml/2006/main">
  <numFmts count="1">
    <numFmt numFmtId="164" formatCode="0.00;[Red]0.00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haroni"/>
    </font>
    <font>
      <b/>
      <sz val="14"/>
      <color theme="1"/>
      <name val="Times New Roman"/>
      <family val="1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charset val="238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3" xfId="1" applyBorder="1"/>
    <xf numFmtId="0" fontId="1" fillId="0" borderId="0" xfId="1"/>
    <xf numFmtId="0" fontId="1" fillId="0" borderId="4" xfId="1" applyBorder="1"/>
    <xf numFmtId="0" fontId="0" fillId="0" borderId="5" xfId="0" applyBorder="1"/>
    <xf numFmtId="0" fontId="1" fillId="0" borderId="5" xfId="1" applyBorder="1"/>
    <xf numFmtId="0" fontId="3" fillId="0" borderId="5" xfId="1" applyFont="1" applyBorder="1"/>
    <xf numFmtId="0" fontId="4" fillId="0" borderId="0" xfId="1" applyFont="1"/>
    <xf numFmtId="0" fontId="5" fillId="0" borderId="0" xfId="1" applyFont="1"/>
    <xf numFmtId="0" fontId="6" fillId="0" borderId="0" xfId="1" applyFont="1"/>
    <xf numFmtId="0" fontId="2" fillId="0" borderId="0" xfId="1" applyFont="1" applyAlignment="1">
      <alignment horizontal="center"/>
    </xf>
    <xf numFmtId="0" fontId="8" fillId="2" borderId="6" xfId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/>
    </xf>
    <xf numFmtId="0" fontId="8" fillId="2" borderId="0" xfId="1" applyFont="1" applyFill="1" applyAlignment="1">
      <alignment horizontal="center"/>
    </xf>
    <xf numFmtId="0" fontId="9" fillId="0" borderId="7" xfId="1" applyFont="1" applyBorder="1"/>
    <xf numFmtId="0" fontId="10" fillId="0" borderId="8" xfId="1" applyFont="1" applyBorder="1"/>
    <xf numFmtId="4" fontId="1" fillId="0" borderId="6" xfId="1" applyNumberFormat="1" applyBorder="1"/>
    <xf numFmtId="0" fontId="9" fillId="2" borderId="9" xfId="1" applyFont="1" applyFill="1" applyBorder="1" applyAlignment="1">
      <alignment horizontal="center"/>
    </xf>
    <xf numFmtId="0" fontId="9" fillId="2" borderId="10" xfId="1" applyFont="1" applyFill="1" applyBorder="1"/>
    <xf numFmtId="4" fontId="9" fillId="2" borderId="6" xfId="1" applyNumberFormat="1" applyFont="1" applyFill="1" applyBorder="1"/>
    <xf numFmtId="0" fontId="9" fillId="3" borderId="9" xfId="1" applyFont="1" applyFill="1" applyBorder="1"/>
    <xf numFmtId="0" fontId="10" fillId="0" borderId="10" xfId="1" applyFont="1" applyBorder="1"/>
    <xf numFmtId="4" fontId="1" fillId="0" borderId="6" xfId="1" applyNumberFormat="1" applyBorder="1" applyAlignment="1">
      <alignment horizontal="right"/>
    </xf>
    <xf numFmtId="0" fontId="11" fillId="0" borderId="10" xfId="2" applyFont="1" applyBorder="1"/>
    <xf numFmtId="4" fontId="0" fillId="0" borderId="0" xfId="0" applyNumberFormat="1"/>
    <xf numFmtId="0" fontId="9" fillId="3" borderId="11" xfId="1" applyFont="1" applyFill="1" applyBorder="1"/>
    <xf numFmtId="0" fontId="10" fillId="0" borderId="12" xfId="1" applyFont="1" applyBorder="1"/>
    <xf numFmtId="4" fontId="1" fillId="0" borderId="13" xfId="1" applyNumberFormat="1" applyBorder="1"/>
    <xf numFmtId="0" fontId="9" fillId="2" borderId="11" xfId="1" applyFont="1" applyFill="1" applyBorder="1" applyAlignment="1">
      <alignment horizontal="center"/>
    </xf>
    <xf numFmtId="0" fontId="9" fillId="2" borderId="12" xfId="1" applyFont="1" applyFill="1" applyBorder="1"/>
    <xf numFmtId="4" fontId="9" fillId="2" borderId="13" xfId="1" applyNumberFormat="1" applyFont="1" applyFill="1" applyBorder="1"/>
    <xf numFmtId="0" fontId="9" fillId="2" borderId="6" xfId="1" applyFont="1" applyFill="1" applyBorder="1"/>
    <xf numFmtId="0" fontId="9" fillId="3" borderId="0" xfId="1" applyFont="1" applyFill="1"/>
    <xf numFmtId="0" fontId="2" fillId="0" borderId="0" xfId="1" applyFont="1"/>
    <xf numFmtId="4" fontId="2" fillId="0" borderId="0" xfId="0" applyNumberFormat="1" applyFont="1"/>
    <xf numFmtId="0" fontId="13" fillId="2" borderId="10" xfId="2" applyFont="1" applyFill="1" applyBorder="1" applyAlignment="1">
      <alignment horizontal="center"/>
    </xf>
    <xf numFmtId="0" fontId="8" fillId="2" borderId="6" xfId="2" applyFont="1" applyFill="1" applyBorder="1" applyAlignment="1">
      <alignment horizontal="center"/>
    </xf>
    <xf numFmtId="0" fontId="13" fillId="2" borderId="10" xfId="2" applyFont="1" applyFill="1" applyBorder="1"/>
    <xf numFmtId="4" fontId="2" fillId="2" borderId="6" xfId="2" applyNumberFormat="1" applyFont="1" applyFill="1" applyBorder="1"/>
    <xf numFmtId="0" fontId="13" fillId="2" borderId="14" xfId="2" applyFont="1" applyFill="1" applyBorder="1"/>
    <xf numFmtId="0" fontId="11" fillId="0" borderId="14" xfId="2" applyFont="1" applyBorder="1"/>
    <xf numFmtId="4" fontId="1" fillId="0" borderId="6" xfId="2" applyNumberFormat="1" applyBorder="1"/>
    <xf numFmtId="4" fontId="9" fillId="2" borderId="6" xfId="2" applyNumberFormat="1" applyFont="1" applyFill="1" applyBorder="1"/>
    <xf numFmtId="0" fontId="1" fillId="0" borderId="10" xfId="2" applyBorder="1"/>
    <xf numFmtId="0" fontId="1" fillId="3" borderId="10" xfId="2" applyFill="1" applyBorder="1"/>
    <xf numFmtId="0" fontId="13" fillId="2" borderId="8" xfId="2" applyFont="1" applyFill="1" applyBorder="1"/>
    <xf numFmtId="0" fontId="1" fillId="0" borderId="12" xfId="2" applyBorder="1"/>
    <xf numFmtId="0" fontId="9" fillId="2" borderId="10" xfId="2" applyFont="1" applyFill="1" applyBorder="1" applyAlignment="1">
      <alignment horizontal="center"/>
    </xf>
    <xf numFmtId="0" fontId="13" fillId="2" borderId="10" xfId="2" applyFont="1" applyFill="1" applyBorder="1" applyAlignment="1">
      <alignment horizontal="left"/>
    </xf>
    <xf numFmtId="0" fontId="2" fillId="2" borderId="10" xfId="2" applyFont="1" applyFill="1" applyBorder="1" applyAlignment="1">
      <alignment horizontal="center"/>
    </xf>
    <xf numFmtId="0" fontId="1" fillId="0" borderId="0" xfId="2"/>
    <xf numFmtId="0" fontId="1" fillId="0" borderId="15" xfId="2" applyBorder="1"/>
    <xf numFmtId="4" fontId="1" fillId="0" borderId="16" xfId="2" applyNumberFormat="1" applyBorder="1"/>
    <xf numFmtId="0" fontId="11" fillId="0" borderId="6" xfId="2" applyFont="1" applyBorder="1"/>
    <xf numFmtId="4" fontId="2" fillId="3" borderId="6" xfId="2" applyNumberFormat="1" applyFont="1" applyFill="1" applyBorder="1"/>
    <xf numFmtId="0" fontId="14" fillId="3" borderId="10" xfId="2" applyFont="1" applyFill="1" applyBorder="1" applyAlignment="1">
      <alignment horizontal="center"/>
    </xf>
    <xf numFmtId="0" fontId="14" fillId="3" borderId="14" xfId="2" applyFont="1" applyFill="1" applyBorder="1"/>
    <xf numFmtId="4" fontId="1" fillId="3" borderId="6" xfId="2" applyNumberFormat="1" applyFont="1" applyFill="1" applyBorder="1"/>
    <xf numFmtId="0" fontId="2" fillId="0" borderId="0" xfId="0" applyFont="1"/>
    <xf numFmtId="0" fontId="0" fillId="0" borderId="6" xfId="0" applyBorder="1"/>
    <xf numFmtId="0" fontId="2" fillId="0" borderId="6" xfId="0" applyFont="1" applyBorder="1"/>
    <xf numFmtId="0" fontId="2" fillId="4" borderId="6" xfId="0" applyFont="1" applyFill="1" applyBorder="1"/>
    <xf numFmtId="2" fontId="0" fillId="0" borderId="0" xfId="0" applyNumberFormat="1"/>
    <xf numFmtId="0" fontId="2" fillId="4" borderId="0" xfId="0" applyFont="1" applyFill="1"/>
    <xf numFmtId="0" fontId="12" fillId="0" borderId="0" xfId="0" applyFont="1"/>
    <xf numFmtId="0" fontId="0" fillId="0" borderId="6" xfId="0" applyFont="1" applyBorder="1"/>
    <xf numFmtId="4" fontId="2" fillId="4" borderId="6" xfId="0" applyNumberFormat="1" applyFont="1" applyFill="1" applyBorder="1"/>
    <xf numFmtId="4" fontId="0" fillId="0" borderId="6" xfId="0" applyNumberFormat="1" applyBorder="1"/>
    <xf numFmtId="4" fontId="0" fillId="4" borderId="6" xfId="0" applyNumberFormat="1" applyFill="1" applyBorder="1"/>
    <xf numFmtId="4" fontId="0" fillId="0" borderId="6" xfId="0" applyNumberFormat="1" applyFont="1" applyBorder="1"/>
    <xf numFmtId="2" fontId="0" fillId="0" borderId="0" xfId="0" applyNumberFormat="1" applyAlignment="1">
      <alignment wrapText="1"/>
    </xf>
    <xf numFmtId="2" fontId="2" fillId="0" borderId="13" xfId="0" applyNumberFormat="1" applyFont="1" applyBorder="1"/>
    <xf numFmtId="2" fontId="2" fillId="0" borderId="13" xfId="0" applyNumberFormat="1" applyFont="1" applyBorder="1" applyAlignment="1">
      <alignment wrapText="1"/>
    </xf>
    <xf numFmtId="2" fontId="0" fillId="0" borderId="6" xfId="0" applyNumberFormat="1" applyBorder="1" applyAlignment="1">
      <alignment wrapText="1"/>
    </xf>
    <xf numFmtId="0" fontId="0" fillId="0" borderId="6" xfId="0" applyBorder="1" applyAlignment="1">
      <alignment wrapText="1"/>
    </xf>
    <xf numFmtId="2" fontId="16" fillId="0" borderId="6" xfId="0" applyNumberFormat="1" applyFont="1" applyBorder="1"/>
    <xf numFmtId="4" fontId="1" fillId="0" borderId="17" xfId="1" applyNumberFormat="1" applyFill="1" applyBorder="1"/>
    <xf numFmtId="2" fontId="16" fillId="0" borderId="0" xfId="0" applyNumberFormat="1" applyFont="1" applyBorder="1"/>
    <xf numFmtId="49" fontId="0" fillId="0" borderId="6" xfId="0" applyNumberFormat="1" applyBorder="1"/>
    <xf numFmtId="0" fontId="14" fillId="3" borderId="10" xfId="2" applyFont="1" applyFill="1" applyBorder="1" applyAlignment="1">
      <alignment horizontal="left"/>
    </xf>
    <xf numFmtId="0" fontId="14" fillId="3" borderId="10" xfId="2" applyFont="1" applyFill="1" applyBorder="1"/>
    <xf numFmtId="164" fontId="0" fillId="0" borderId="6" xfId="0" applyNumberFormat="1" applyBorder="1"/>
    <xf numFmtId="164" fontId="2" fillId="0" borderId="6" xfId="0" applyNumberFormat="1" applyFont="1" applyBorder="1"/>
    <xf numFmtId="164" fontId="16" fillId="0" borderId="6" xfId="0" applyNumberFormat="1" applyFon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94"/>
  <sheetViews>
    <sheetView tabSelected="1" topLeftCell="A154" workbookViewId="0">
      <selection activeCell="A166" sqref="A166"/>
    </sheetView>
  </sheetViews>
  <sheetFormatPr defaultRowHeight="15"/>
  <cols>
    <col min="1" max="1" width="11" customWidth="1"/>
    <col min="2" max="2" width="38.140625" customWidth="1"/>
    <col min="3" max="3" width="21.28515625" customWidth="1"/>
    <col min="4" max="4" width="18.7109375" customWidth="1"/>
    <col min="5" max="5" width="18.85546875" customWidth="1"/>
    <col min="6" max="6" width="18.42578125" customWidth="1"/>
    <col min="7" max="7" width="10.140625" bestFit="1" customWidth="1"/>
  </cols>
  <sheetData>
    <row r="2" spans="1:8">
      <c r="A2" s="1"/>
      <c r="B2" s="2" t="s">
        <v>132</v>
      </c>
      <c r="C2" s="2"/>
      <c r="D2" s="2"/>
      <c r="E2" s="2"/>
      <c r="F2" s="2"/>
    </row>
    <row r="3" spans="1:8">
      <c r="A3" s="3"/>
      <c r="B3" s="4" t="s">
        <v>133</v>
      </c>
      <c r="C3" s="4"/>
      <c r="D3" s="4"/>
      <c r="E3" s="4"/>
      <c r="F3" s="4"/>
    </row>
    <row r="4" spans="1:8" ht="18">
      <c r="A4" s="5"/>
      <c r="B4" s="6" t="s">
        <v>134</v>
      </c>
      <c r="C4" s="7"/>
      <c r="D4" s="8"/>
      <c r="E4" s="7"/>
      <c r="F4" s="7"/>
    </row>
    <row r="5" spans="1:8">
      <c r="A5" s="4"/>
      <c r="B5" s="4"/>
      <c r="C5" s="4"/>
      <c r="D5" s="4"/>
      <c r="E5" s="4"/>
      <c r="F5" s="4"/>
    </row>
    <row r="6" spans="1:8" ht="18.75">
      <c r="A6" s="4"/>
      <c r="B6" s="9" t="s">
        <v>131</v>
      </c>
      <c r="C6" s="10"/>
      <c r="D6" s="10"/>
      <c r="E6" s="11"/>
      <c r="F6" s="4"/>
    </row>
    <row r="7" spans="1:8" ht="18.75">
      <c r="A7" s="4"/>
      <c r="B7" s="9"/>
      <c r="C7" s="4"/>
      <c r="D7" s="4"/>
      <c r="E7" s="4"/>
      <c r="F7" s="4"/>
    </row>
    <row r="8" spans="1:8" ht="18.75">
      <c r="A8" s="4"/>
      <c r="B8" s="10" t="s">
        <v>93</v>
      </c>
      <c r="C8" s="12" t="s">
        <v>0</v>
      </c>
      <c r="D8" s="12" t="s">
        <v>1</v>
      </c>
      <c r="E8" s="12" t="s">
        <v>2</v>
      </c>
      <c r="F8" s="4"/>
    </row>
    <row r="9" spans="1:8">
      <c r="A9" s="13"/>
      <c r="B9" s="13" t="s">
        <v>3</v>
      </c>
      <c r="C9" s="13" t="s">
        <v>4</v>
      </c>
      <c r="D9" s="13" t="s">
        <v>5</v>
      </c>
      <c r="E9" s="13" t="s">
        <v>6</v>
      </c>
      <c r="F9" s="13" t="s">
        <v>7</v>
      </c>
      <c r="H9" t="s">
        <v>8</v>
      </c>
    </row>
    <row r="10" spans="1:8">
      <c r="A10" s="14" t="s">
        <v>9</v>
      </c>
      <c r="B10" s="15" t="s">
        <v>10</v>
      </c>
      <c r="C10" s="13" t="s">
        <v>11</v>
      </c>
      <c r="D10" s="13" t="s">
        <v>12</v>
      </c>
      <c r="E10" s="13" t="s">
        <v>13</v>
      </c>
      <c r="F10" s="13" t="s">
        <v>14</v>
      </c>
    </row>
    <row r="11" spans="1:8" ht="15.75" thickBot="1">
      <c r="A11" s="16">
        <v>745111</v>
      </c>
      <c r="B11" s="17" t="s">
        <v>15</v>
      </c>
      <c r="C11" s="18"/>
      <c r="D11" s="18"/>
      <c r="E11" s="18">
        <v>950000</v>
      </c>
      <c r="F11" s="18">
        <f>SUM(E11)</f>
        <v>950000</v>
      </c>
    </row>
    <row r="12" spans="1:8" ht="15.75" thickBot="1">
      <c r="A12" s="19">
        <v>745</v>
      </c>
      <c r="B12" s="20" t="s">
        <v>16</v>
      </c>
      <c r="C12" s="21"/>
      <c r="D12" s="21"/>
      <c r="E12" s="21">
        <v>950000</v>
      </c>
      <c r="F12" s="21">
        <v>950000</v>
      </c>
    </row>
    <row r="13" spans="1:8" ht="15.75" thickBot="1">
      <c r="A13" s="22">
        <v>771111</v>
      </c>
      <c r="B13" s="23" t="s">
        <v>17</v>
      </c>
      <c r="C13" s="18"/>
      <c r="D13" s="18"/>
      <c r="E13" s="18"/>
      <c r="F13" s="18"/>
    </row>
    <row r="14" spans="1:8" ht="15.75" thickBot="1">
      <c r="A14" s="22">
        <v>771111</v>
      </c>
      <c r="B14" s="23" t="s">
        <v>18</v>
      </c>
      <c r="C14" s="18"/>
      <c r="D14" s="18"/>
      <c r="E14" s="18"/>
      <c r="F14" s="18"/>
    </row>
    <row r="15" spans="1:8" ht="15.75" thickBot="1">
      <c r="A15" s="19">
        <v>771111</v>
      </c>
      <c r="B15" s="20" t="s">
        <v>19</v>
      </c>
      <c r="C15" s="21"/>
      <c r="D15" s="21"/>
      <c r="E15" s="21"/>
      <c r="F15" s="21"/>
    </row>
    <row r="16" spans="1:8" ht="15.75" thickBot="1">
      <c r="A16" s="22">
        <v>791111</v>
      </c>
      <c r="B16" s="23" t="s">
        <v>20</v>
      </c>
      <c r="C16" s="24">
        <v>12740000</v>
      </c>
      <c r="D16" s="18"/>
      <c r="E16" s="18"/>
      <c r="F16" s="18">
        <f t="shared" ref="F16:F27" si="0">SUM(C16:E16)</f>
        <v>12740000</v>
      </c>
    </row>
    <row r="17" spans="1:7" ht="15.75" thickBot="1">
      <c r="A17" s="22">
        <v>791111</v>
      </c>
      <c r="B17" s="23" t="s">
        <v>21</v>
      </c>
      <c r="C17" s="18">
        <v>2121000</v>
      </c>
      <c r="D17" s="18"/>
      <c r="E17" s="18"/>
      <c r="F17" s="18">
        <f t="shared" si="0"/>
        <v>2121000</v>
      </c>
    </row>
    <row r="18" spans="1:7" ht="15.75" thickBot="1">
      <c r="A18" s="22">
        <v>791111</v>
      </c>
      <c r="B18" s="23" t="s">
        <v>108</v>
      </c>
      <c r="C18" s="18">
        <v>25000</v>
      </c>
      <c r="D18" s="18"/>
      <c r="E18" s="18"/>
      <c r="F18" s="18">
        <f t="shared" si="0"/>
        <v>25000</v>
      </c>
    </row>
    <row r="19" spans="1:7" ht="15.75" thickBot="1">
      <c r="A19" s="22">
        <v>791111</v>
      </c>
      <c r="B19" s="23" t="s">
        <v>22</v>
      </c>
      <c r="C19" s="18">
        <v>60000</v>
      </c>
      <c r="D19" s="18"/>
      <c r="E19" s="18">
        <v>50000</v>
      </c>
      <c r="F19" s="18">
        <f t="shared" si="0"/>
        <v>110000</v>
      </c>
    </row>
    <row r="20" spans="1:7" ht="15.75" thickBot="1">
      <c r="A20" s="22">
        <v>791111</v>
      </c>
      <c r="B20" s="23" t="s">
        <v>23</v>
      </c>
      <c r="C20" s="18">
        <v>140000</v>
      </c>
      <c r="D20" s="18"/>
      <c r="E20" s="18">
        <v>10000</v>
      </c>
      <c r="F20" s="18">
        <f t="shared" si="0"/>
        <v>150000</v>
      </c>
    </row>
    <row r="21" spans="1:7" ht="15.75" thickBot="1">
      <c r="A21" s="22">
        <v>791111</v>
      </c>
      <c r="B21" s="23" t="s">
        <v>24</v>
      </c>
      <c r="C21" s="18"/>
      <c r="D21" s="18"/>
      <c r="E21" s="18"/>
      <c r="F21" s="18">
        <f t="shared" si="0"/>
        <v>0</v>
      </c>
    </row>
    <row r="22" spans="1:7" ht="15.75" thickBot="1">
      <c r="A22" s="22">
        <v>791111</v>
      </c>
      <c r="B22" s="23" t="s">
        <v>25</v>
      </c>
      <c r="C22" s="18">
        <v>942000</v>
      </c>
      <c r="D22" s="18"/>
      <c r="E22" s="18">
        <v>115000</v>
      </c>
      <c r="F22" s="18">
        <f t="shared" si="0"/>
        <v>1057000</v>
      </c>
    </row>
    <row r="23" spans="1:7" ht="15.75" thickBot="1">
      <c r="A23" s="22">
        <v>791111</v>
      </c>
      <c r="B23" s="23" t="s">
        <v>26</v>
      </c>
      <c r="C23" s="18">
        <v>130000</v>
      </c>
      <c r="D23" s="18"/>
      <c r="E23" s="18">
        <v>140000</v>
      </c>
      <c r="F23" s="18">
        <f t="shared" si="0"/>
        <v>270000</v>
      </c>
    </row>
    <row r="24" spans="1:7" ht="15.75" thickBot="1">
      <c r="A24" s="22">
        <v>791111</v>
      </c>
      <c r="B24" s="23" t="s">
        <v>27</v>
      </c>
      <c r="C24" s="18">
        <v>1540000</v>
      </c>
      <c r="D24" s="18"/>
      <c r="E24" s="18">
        <v>240000</v>
      </c>
      <c r="F24" s="18">
        <f t="shared" si="0"/>
        <v>1780000</v>
      </c>
    </row>
    <row r="25" spans="1:7" ht="15.75" thickBot="1">
      <c r="A25" s="22">
        <v>791111</v>
      </c>
      <c r="B25" s="23" t="s">
        <v>28</v>
      </c>
      <c r="C25" s="18">
        <v>500000</v>
      </c>
      <c r="D25" s="18"/>
      <c r="E25" s="18">
        <v>150000</v>
      </c>
      <c r="F25" s="18">
        <f t="shared" si="0"/>
        <v>650000</v>
      </c>
    </row>
    <row r="26" spans="1:7" ht="15.75" thickBot="1">
      <c r="A26" s="22">
        <v>791111</v>
      </c>
      <c r="B26" s="23" t="s">
        <v>29</v>
      </c>
      <c r="C26" s="18">
        <v>205000</v>
      </c>
      <c r="D26" s="18"/>
      <c r="E26" s="18">
        <v>70000</v>
      </c>
      <c r="F26" s="18">
        <f t="shared" si="0"/>
        <v>275000</v>
      </c>
    </row>
    <row r="27" spans="1:7" ht="15.75" thickBot="1">
      <c r="A27" s="22">
        <v>791111</v>
      </c>
      <c r="B27" s="23" t="s">
        <v>30</v>
      </c>
      <c r="C27" s="18">
        <v>450000</v>
      </c>
      <c r="D27" s="18"/>
      <c r="E27" s="18">
        <v>300000</v>
      </c>
      <c r="F27" s="18">
        <f t="shared" si="0"/>
        <v>750000</v>
      </c>
    </row>
    <row r="28" spans="1:7" ht="15.75" thickBot="1">
      <c r="A28" s="22">
        <v>791111</v>
      </c>
      <c r="B28" s="25" t="s">
        <v>31</v>
      </c>
      <c r="C28" s="18"/>
      <c r="D28" s="18"/>
      <c r="E28" s="18"/>
      <c r="F28" s="18"/>
    </row>
    <row r="29" spans="1:7" ht="15.75" thickBot="1">
      <c r="A29" s="22">
        <v>791111</v>
      </c>
      <c r="B29" s="23" t="s">
        <v>32</v>
      </c>
      <c r="C29" s="18">
        <v>20000</v>
      </c>
      <c r="D29" s="18"/>
      <c r="E29" s="18">
        <v>20000</v>
      </c>
      <c r="F29" s="18">
        <f>SUM(C29:E29)</f>
        <v>40000</v>
      </c>
    </row>
    <row r="30" spans="1:7" ht="15.75" thickBot="1">
      <c r="A30" s="22">
        <v>791111</v>
      </c>
      <c r="B30" s="23" t="s">
        <v>33</v>
      </c>
      <c r="C30" s="18">
        <v>140000</v>
      </c>
      <c r="D30" s="18"/>
      <c r="E30" s="78">
        <v>50000</v>
      </c>
      <c r="F30" s="18">
        <f>SUM(C30:D30)</f>
        <v>140000</v>
      </c>
      <c r="G30" s="26"/>
    </row>
    <row r="31" spans="1:7" ht="15.75" thickBot="1">
      <c r="A31" s="27">
        <v>791111</v>
      </c>
      <c r="B31" s="28" t="s">
        <v>34</v>
      </c>
      <c r="C31" s="29">
        <v>800000</v>
      </c>
      <c r="D31" s="18"/>
      <c r="E31" s="18">
        <v>50000</v>
      </c>
      <c r="F31" s="18">
        <f>SUM(C31:E31)</f>
        <v>850000</v>
      </c>
    </row>
    <row r="32" spans="1:7">
      <c r="A32" s="30">
        <v>791</v>
      </c>
      <c r="B32" s="31" t="s">
        <v>35</v>
      </c>
      <c r="C32" s="32"/>
      <c r="D32" s="21"/>
      <c r="E32" s="21"/>
      <c r="F32" s="21"/>
    </row>
    <row r="33" spans="1:6">
      <c r="A33" s="33"/>
      <c r="B33" s="33" t="s">
        <v>7</v>
      </c>
      <c r="C33" s="21">
        <f>SUM(C16:C32)</f>
        <v>19813000</v>
      </c>
      <c r="D33" s="21">
        <f>SUM(D16:D32)</f>
        <v>0</v>
      </c>
      <c r="E33" s="21">
        <f>SUM(E16:E32)</f>
        <v>1195000</v>
      </c>
      <c r="F33" s="21">
        <f>SUM(C33:E33)</f>
        <v>21008000</v>
      </c>
    </row>
    <row r="34" spans="1:6">
      <c r="A34" s="34"/>
      <c r="B34" s="35"/>
      <c r="C34" s="36"/>
    </row>
    <row r="35" spans="1:6" ht="18.75">
      <c r="B35" s="66" t="s">
        <v>114</v>
      </c>
      <c r="C35" s="36"/>
    </row>
    <row r="36" spans="1:6" ht="15" customHeight="1">
      <c r="B36" s="66"/>
      <c r="C36" s="36"/>
    </row>
    <row r="37" spans="1:6" ht="14.25" customHeight="1">
      <c r="B37" s="66"/>
      <c r="C37" s="36"/>
    </row>
    <row r="38" spans="1:6" s="60" customFormat="1">
      <c r="B38" s="60" t="s">
        <v>115</v>
      </c>
    </row>
    <row r="40" spans="1:6" ht="19.5" thickBot="1">
      <c r="B40" s="10"/>
      <c r="C40" s="12" t="s">
        <v>0</v>
      </c>
      <c r="D40" s="12" t="s">
        <v>1</v>
      </c>
      <c r="E40" s="12" t="s">
        <v>2</v>
      </c>
    </row>
    <row r="41" spans="1:6" ht="15.75" thickBot="1">
      <c r="A41" s="37" t="s">
        <v>36</v>
      </c>
      <c r="B41" s="37" t="s">
        <v>3</v>
      </c>
      <c r="C41" s="38" t="s">
        <v>4</v>
      </c>
      <c r="D41" s="38" t="s">
        <v>5</v>
      </c>
      <c r="E41" s="13" t="s">
        <v>37</v>
      </c>
      <c r="F41" s="38" t="s">
        <v>7</v>
      </c>
    </row>
    <row r="42" spans="1:6" ht="15.75" thickBot="1">
      <c r="A42" s="37">
        <v>411</v>
      </c>
      <c r="B42" s="39" t="s">
        <v>38</v>
      </c>
      <c r="C42" s="40">
        <v>12740000</v>
      </c>
      <c r="D42" s="40"/>
      <c r="E42" s="40"/>
      <c r="F42" s="40">
        <f>SUM(C42:E42)</f>
        <v>12740000</v>
      </c>
    </row>
    <row r="43" spans="1:6" ht="15.75" thickBot="1">
      <c r="A43" s="57">
        <v>412111</v>
      </c>
      <c r="B43" s="82" t="s">
        <v>129</v>
      </c>
      <c r="C43" s="59">
        <v>1458000</v>
      </c>
      <c r="D43" s="56"/>
      <c r="E43" s="56"/>
      <c r="F43" s="59">
        <f>SUM(C43:E43)</f>
        <v>1458000</v>
      </c>
    </row>
    <row r="44" spans="1:6" ht="15.75" thickBot="1">
      <c r="A44" s="57">
        <v>412111</v>
      </c>
      <c r="B44" s="82" t="s">
        <v>130</v>
      </c>
      <c r="C44" s="59">
        <v>663000</v>
      </c>
      <c r="D44" s="56"/>
      <c r="E44" s="56"/>
      <c r="F44" s="59">
        <f>SUM(C44:E44)</f>
        <v>663000</v>
      </c>
    </row>
    <row r="45" spans="1:6" ht="15.75" thickBot="1">
      <c r="A45" s="37">
        <v>412</v>
      </c>
      <c r="B45" s="39" t="s">
        <v>39</v>
      </c>
      <c r="C45" s="40">
        <f>SUM(C43:C44)</f>
        <v>2121000</v>
      </c>
      <c r="D45" s="40"/>
      <c r="E45" s="40"/>
      <c r="F45" s="40">
        <f>+C45+E45</f>
        <v>2121000</v>
      </c>
    </row>
    <row r="46" spans="1:6" ht="15.75" thickBot="1">
      <c r="A46" s="57">
        <v>413142</v>
      </c>
      <c r="B46" s="58" t="s">
        <v>94</v>
      </c>
      <c r="C46" s="59">
        <v>25000</v>
      </c>
      <c r="D46" s="56"/>
      <c r="E46" s="59"/>
      <c r="F46" s="59">
        <f>SUM(C46:E46)</f>
        <v>25000</v>
      </c>
    </row>
    <row r="47" spans="1:6" ht="15.75" thickBot="1">
      <c r="A47" s="37">
        <v>413</v>
      </c>
      <c r="B47" s="41" t="s">
        <v>40</v>
      </c>
      <c r="C47" s="40">
        <f>SUM(C46)</f>
        <v>25000</v>
      </c>
      <c r="D47" s="40"/>
      <c r="E47" s="40"/>
      <c r="F47" s="40">
        <f>SUM(C47:E47)</f>
        <v>25000</v>
      </c>
    </row>
    <row r="48" spans="1:6" ht="15.75" thickBot="1">
      <c r="A48" s="25">
        <v>414314</v>
      </c>
      <c r="B48" s="42" t="s">
        <v>95</v>
      </c>
      <c r="C48" s="43">
        <v>60000</v>
      </c>
      <c r="D48" s="43"/>
      <c r="E48" s="43">
        <v>50000</v>
      </c>
      <c r="F48" s="43"/>
    </row>
    <row r="49" spans="1:6" ht="15.75" thickBot="1">
      <c r="A49" s="37">
        <v>414</v>
      </c>
      <c r="B49" s="39" t="s">
        <v>41</v>
      </c>
      <c r="C49" s="44">
        <v>60000</v>
      </c>
      <c r="D49" s="44"/>
      <c r="E49" s="44">
        <v>50000</v>
      </c>
      <c r="F49" s="44">
        <f>SUM(C49:E49)</f>
        <v>110000</v>
      </c>
    </row>
    <row r="50" spans="1:6" ht="15.75" thickBot="1">
      <c r="A50" s="53">
        <v>415112</v>
      </c>
      <c r="B50" s="55" t="s">
        <v>23</v>
      </c>
      <c r="C50" s="54">
        <v>140000</v>
      </c>
      <c r="D50" s="43"/>
      <c r="E50" s="43">
        <v>10000</v>
      </c>
      <c r="F50" s="43"/>
    </row>
    <row r="51" spans="1:6" ht="15.75" thickBot="1">
      <c r="A51" s="37">
        <v>415</v>
      </c>
      <c r="B51" s="47" t="s">
        <v>42</v>
      </c>
      <c r="C51" s="44">
        <v>140000</v>
      </c>
      <c r="D51" s="44"/>
      <c r="E51" s="44">
        <v>10000</v>
      </c>
      <c r="F51" s="44">
        <f>+C51+E51</f>
        <v>150000</v>
      </c>
    </row>
    <row r="52" spans="1:6" ht="15.75" thickBot="1">
      <c r="A52" s="45">
        <v>416111</v>
      </c>
      <c r="B52" s="45" t="s">
        <v>24</v>
      </c>
      <c r="C52" s="43">
        <v>0</v>
      </c>
      <c r="D52" s="43"/>
      <c r="E52" s="43">
        <v>0</v>
      </c>
      <c r="F52" s="43">
        <f>+C52+E52</f>
        <v>0</v>
      </c>
    </row>
    <row r="53" spans="1:6" ht="15.75" thickBot="1">
      <c r="A53" s="37">
        <v>416</v>
      </c>
      <c r="B53" s="39" t="s">
        <v>43</v>
      </c>
      <c r="C53" s="44"/>
      <c r="D53" s="44"/>
      <c r="E53" s="44"/>
      <c r="F53" s="44">
        <f t="shared" ref="F53:F63" si="1">SUM(C53:E53)</f>
        <v>0</v>
      </c>
    </row>
    <row r="54" spans="1:6" ht="15.75" thickBot="1">
      <c r="A54" s="45">
        <v>421111</v>
      </c>
      <c r="B54" s="45" t="s">
        <v>44</v>
      </c>
      <c r="C54" s="43">
        <v>25000</v>
      </c>
      <c r="D54" s="43"/>
      <c r="E54" s="43">
        <v>5000</v>
      </c>
      <c r="F54" s="43">
        <f t="shared" si="1"/>
        <v>30000</v>
      </c>
    </row>
    <row r="55" spans="1:6" ht="15.75" thickBot="1">
      <c r="A55" s="45">
        <v>421211</v>
      </c>
      <c r="B55" s="45" t="s">
        <v>45</v>
      </c>
      <c r="C55" s="43">
        <v>120000</v>
      </c>
      <c r="D55" s="43"/>
      <c r="E55" s="43"/>
      <c r="F55" s="43">
        <f t="shared" si="1"/>
        <v>120000</v>
      </c>
    </row>
    <row r="56" spans="1:6" ht="15.75" thickBot="1">
      <c r="A56" s="46">
        <v>421221</v>
      </c>
      <c r="B56" s="45" t="s">
        <v>46</v>
      </c>
      <c r="C56" s="43">
        <v>400000</v>
      </c>
      <c r="D56" s="43"/>
      <c r="E56" s="43"/>
      <c r="F56" s="43">
        <f t="shared" si="1"/>
        <v>400000</v>
      </c>
    </row>
    <row r="57" spans="1:6" ht="15.75" thickBot="1">
      <c r="A57" s="45">
        <v>421311</v>
      </c>
      <c r="B57" s="45" t="s">
        <v>47</v>
      </c>
      <c r="C57" s="43">
        <v>90000</v>
      </c>
      <c r="D57" s="43"/>
      <c r="E57" s="43"/>
      <c r="F57" s="43">
        <f t="shared" si="1"/>
        <v>90000</v>
      </c>
    </row>
    <row r="58" spans="1:6" ht="15.75" thickBot="1">
      <c r="A58" s="45">
        <v>421321</v>
      </c>
      <c r="B58" s="45" t="s">
        <v>96</v>
      </c>
      <c r="C58" s="43">
        <v>5000</v>
      </c>
      <c r="D58" s="43"/>
      <c r="E58" s="43"/>
      <c r="F58" s="43">
        <f t="shared" si="1"/>
        <v>5000</v>
      </c>
    </row>
    <row r="59" spans="1:6" ht="15.75" thickBot="1">
      <c r="A59" s="45">
        <v>421411</v>
      </c>
      <c r="B59" s="45" t="s">
        <v>48</v>
      </c>
      <c r="C59" s="43">
        <v>70000</v>
      </c>
      <c r="D59" s="43"/>
      <c r="E59" s="43"/>
      <c r="F59" s="43">
        <f t="shared" si="1"/>
        <v>70000</v>
      </c>
    </row>
    <row r="60" spans="1:6" ht="15.75" thickBot="1">
      <c r="A60" s="45">
        <v>421414</v>
      </c>
      <c r="B60" s="45" t="s">
        <v>49</v>
      </c>
      <c r="C60" s="43">
        <v>100000</v>
      </c>
      <c r="D60" s="43"/>
      <c r="E60" s="43">
        <v>40000</v>
      </c>
      <c r="F60" s="43">
        <f t="shared" si="1"/>
        <v>140000</v>
      </c>
    </row>
    <row r="61" spans="1:6" ht="15.75" thickBot="1">
      <c r="A61" s="45">
        <v>421421</v>
      </c>
      <c r="B61" s="45" t="s">
        <v>50</v>
      </c>
      <c r="C61" s="43">
        <v>20000</v>
      </c>
      <c r="D61" s="43"/>
      <c r="E61" s="43"/>
      <c r="F61" s="43">
        <f t="shared" si="1"/>
        <v>20000</v>
      </c>
    </row>
    <row r="62" spans="1:6" ht="15.75" thickBot="1">
      <c r="A62" s="45">
        <v>421511</v>
      </c>
      <c r="B62" s="45" t="s">
        <v>51</v>
      </c>
      <c r="C62" s="43">
        <v>100000</v>
      </c>
      <c r="D62" s="43"/>
      <c r="E62" s="43"/>
      <c r="F62" s="43">
        <f t="shared" si="1"/>
        <v>100000</v>
      </c>
    </row>
    <row r="63" spans="1:6" ht="15.75" thickBot="1">
      <c r="A63" s="45">
        <v>421919</v>
      </c>
      <c r="B63" s="45" t="s">
        <v>52</v>
      </c>
      <c r="C63" s="43"/>
      <c r="D63" s="43"/>
      <c r="E63" s="43">
        <v>20000</v>
      </c>
      <c r="F63" s="43">
        <f t="shared" si="1"/>
        <v>20000</v>
      </c>
    </row>
    <row r="64" spans="1:6" ht="15.75" thickBot="1">
      <c r="A64" s="37">
        <v>421</v>
      </c>
      <c r="B64" s="47" t="s">
        <v>25</v>
      </c>
      <c r="C64" s="44">
        <f>SUM(C54:C63)</f>
        <v>930000</v>
      </c>
      <c r="D64" s="44"/>
      <c r="E64" s="44">
        <f>SUM(E54:E63)</f>
        <v>65000</v>
      </c>
      <c r="F64" s="44">
        <f>+C64+E64</f>
        <v>995000</v>
      </c>
    </row>
    <row r="65" spans="1:6" ht="15.75" thickBot="1">
      <c r="A65" s="45">
        <v>422111</v>
      </c>
      <c r="B65" s="45" t="s">
        <v>53</v>
      </c>
      <c r="C65" s="43">
        <v>55000</v>
      </c>
      <c r="D65" s="43"/>
      <c r="E65" s="43">
        <v>55000</v>
      </c>
      <c r="F65" s="43">
        <f t="shared" ref="F65:F71" si="2">SUM(C65:E65)</f>
        <v>110000</v>
      </c>
    </row>
    <row r="66" spans="1:6" ht="15.75" thickBot="1">
      <c r="A66" s="45">
        <v>422121</v>
      </c>
      <c r="B66" s="45" t="s">
        <v>54</v>
      </c>
      <c r="C66" s="43">
        <v>20000</v>
      </c>
      <c r="D66" s="43"/>
      <c r="E66" s="43">
        <v>30000</v>
      </c>
      <c r="F66" s="43">
        <f t="shared" si="2"/>
        <v>50000</v>
      </c>
    </row>
    <row r="67" spans="1:6" ht="15.75" thickBot="1">
      <c r="A67" s="45">
        <v>422131</v>
      </c>
      <c r="B67" s="45" t="s">
        <v>97</v>
      </c>
      <c r="C67" s="43">
        <v>20000</v>
      </c>
      <c r="D67" s="43"/>
      <c r="E67" s="43"/>
      <c r="F67" s="43">
        <f t="shared" si="2"/>
        <v>20000</v>
      </c>
    </row>
    <row r="68" spans="1:6" ht="15.75" thickBot="1">
      <c r="A68" s="45">
        <v>422230</v>
      </c>
      <c r="B68" s="45" t="s">
        <v>98</v>
      </c>
      <c r="C68" s="43">
        <v>5000</v>
      </c>
      <c r="D68" s="43"/>
      <c r="E68" s="43"/>
      <c r="F68" s="43">
        <f t="shared" si="2"/>
        <v>5000</v>
      </c>
    </row>
    <row r="69" spans="1:6" ht="15.75" thickBot="1">
      <c r="A69" s="45">
        <v>422291</v>
      </c>
      <c r="B69" s="45" t="s">
        <v>107</v>
      </c>
      <c r="C69" s="43"/>
      <c r="D69" s="43"/>
      <c r="E69" s="43"/>
      <c r="F69" s="43">
        <f t="shared" si="2"/>
        <v>0</v>
      </c>
    </row>
    <row r="70" spans="1:6" ht="15.75" thickBot="1">
      <c r="A70" s="45">
        <v>422321</v>
      </c>
      <c r="B70" s="45" t="s">
        <v>99</v>
      </c>
      <c r="C70" s="43"/>
      <c r="D70" s="43"/>
      <c r="E70" s="43">
        <v>25000</v>
      </c>
      <c r="F70" s="43">
        <f t="shared" si="2"/>
        <v>25000</v>
      </c>
    </row>
    <row r="71" spans="1:6" ht="15.75" thickBot="1">
      <c r="A71" s="45">
        <v>422411</v>
      </c>
      <c r="B71" s="45" t="s">
        <v>55</v>
      </c>
      <c r="C71" s="43"/>
      <c r="D71" s="43"/>
      <c r="E71" s="43">
        <v>30000</v>
      </c>
      <c r="F71" s="43">
        <f t="shared" si="2"/>
        <v>30000</v>
      </c>
    </row>
    <row r="72" spans="1:6" ht="15.75" thickBot="1">
      <c r="A72" s="37">
        <v>422</v>
      </c>
      <c r="B72" s="39" t="s">
        <v>26</v>
      </c>
      <c r="C72" s="44">
        <f>SUM(C65:C71)</f>
        <v>100000</v>
      </c>
      <c r="D72" s="44"/>
      <c r="E72" s="44">
        <f>SUM(E65:E71)</f>
        <v>140000</v>
      </c>
      <c r="F72" s="44">
        <f>+C72+E72</f>
        <v>240000</v>
      </c>
    </row>
    <row r="73" spans="1:6" ht="15.75" thickBot="1">
      <c r="A73" s="45">
        <v>423211</v>
      </c>
      <c r="B73" s="45" t="s">
        <v>56</v>
      </c>
      <c r="C73" s="43">
        <v>280000</v>
      </c>
      <c r="D73" s="43"/>
      <c r="E73" s="43">
        <v>20000</v>
      </c>
      <c r="F73" s="43">
        <f t="shared" ref="F73:F86" si="3">SUM(C73:E73)</f>
        <v>300000</v>
      </c>
    </row>
    <row r="74" spans="1:6" ht="15.75" thickBot="1">
      <c r="A74" s="45">
        <v>423221</v>
      </c>
      <c r="B74" s="45" t="s">
        <v>57</v>
      </c>
      <c r="C74" s="43">
        <v>25000</v>
      </c>
      <c r="D74" s="43"/>
      <c r="E74" s="43">
        <v>10000</v>
      </c>
      <c r="F74" s="43">
        <f t="shared" si="3"/>
        <v>35000</v>
      </c>
    </row>
    <row r="75" spans="1:6" ht="15.75" thickBot="1">
      <c r="A75" s="45">
        <v>423311</v>
      </c>
      <c r="B75" s="45" t="s">
        <v>58</v>
      </c>
      <c r="C75" s="43">
        <v>20000</v>
      </c>
      <c r="D75" s="43"/>
      <c r="E75" s="43">
        <v>20000</v>
      </c>
      <c r="F75" s="43">
        <f t="shared" si="3"/>
        <v>40000</v>
      </c>
    </row>
    <row r="76" spans="1:6" ht="15.75" thickBot="1">
      <c r="A76" s="45">
        <v>423321</v>
      </c>
      <c r="B76" s="45" t="s">
        <v>59</v>
      </c>
      <c r="C76" s="43">
        <v>30000</v>
      </c>
      <c r="D76" s="43"/>
      <c r="E76" s="43">
        <v>20000</v>
      </c>
      <c r="F76" s="43">
        <f t="shared" si="3"/>
        <v>50000</v>
      </c>
    </row>
    <row r="77" spans="1:6" ht="15.75" thickBot="1">
      <c r="A77" s="48">
        <v>423410</v>
      </c>
      <c r="B77" s="45" t="s">
        <v>100</v>
      </c>
      <c r="C77" s="43">
        <v>50000</v>
      </c>
      <c r="D77" s="43"/>
      <c r="E77" s="43">
        <v>60000</v>
      </c>
      <c r="F77" s="43">
        <f t="shared" si="3"/>
        <v>110000</v>
      </c>
    </row>
    <row r="78" spans="1:6" ht="15.75" thickBot="1">
      <c r="A78" s="48">
        <v>423413</v>
      </c>
      <c r="B78" s="45" t="s">
        <v>60</v>
      </c>
      <c r="C78" s="43">
        <v>40000</v>
      </c>
      <c r="D78" s="43"/>
      <c r="E78" s="43"/>
      <c r="F78" s="43">
        <f t="shared" si="3"/>
        <v>40000</v>
      </c>
    </row>
    <row r="79" spans="1:6" ht="15.75" thickBot="1">
      <c r="A79" s="48">
        <v>423419</v>
      </c>
      <c r="B79" s="45" t="s">
        <v>101</v>
      </c>
      <c r="C79" s="43">
        <v>30000</v>
      </c>
      <c r="D79" s="43"/>
      <c r="E79" s="43"/>
      <c r="F79" s="43">
        <f t="shared" si="3"/>
        <v>30000</v>
      </c>
    </row>
    <row r="80" spans="1:6" ht="15.75" thickBot="1">
      <c r="A80" s="48">
        <v>423441</v>
      </c>
      <c r="B80" s="45" t="s">
        <v>102</v>
      </c>
      <c r="C80" s="43">
        <v>5000</v>
      </c>
      <c r="D80" s="43"/>
      <c r="E80" s="43"/>
      <c r="F80" s="43">
        <f t="shared" si="3"/>
        <v>5000</v>
      </c>
    </row>
    <row r="81" spans="1:7" ht="15.75" thickBot="1">
      <c r="A81" s="48">
        <v>423599</v>
      </c>
      <c r="B81" s="45" t="s">
        <v>109</v>
      </c>
      <c r="C81" s="43">
        <v>700000</v>
      </c>
      <c r="D81" s="43"/>
      <c r="E81" s="43">
        <v>30000</v>
      </c>
      <c r="F81" s="43">
        <f t="shared" si="3"/>
        <v>730000</v>
      </c>
    </row>
    <row r="82" spans="1:7" ht="15.75" thickBot="1">
      <c r="A82" s="48">
        <v>423611</v>
      </c>
      <c r="B82" s="45" t="s">
        <v>61</v>
      </c>
      <c r="C82" s="43">
        <v>15000</v>
      </c>
      <c r="D82" s="43"/>
      <c r="E82" s="43">
        <v>10000</v>
      </c>
      <c r="F82" s="43">
        <f t="shared" si="3"/>
        <v>25000</v>
      </c>
    </row>
    <row r="83" spans="1:7" ht="15.75" thickBot="1">
      <c r="A83" s="45">
        <v>423621</v>
      </c>
      <c r="B83" s="45" t="s">
        <v>62</v>
      </c>
      <c r="C83" s="43"/>
      <c r="D83" s="43"/>
      <c r="E83" s="43"/>
      <c r="F83" s="43">
        <f t="shared" si="3"/>
        <v>0</v>
      </c>
    </row>
    <row r="84" spans="1:7" ht="15.75" thickBot="1">
      <c r="A84" s="45">
        <v>423711</v>
      </c>
      <c r="B84" s="45" t="s">
        <v>63</v>
      </c>
      <c r="C84" s="43">
        <v>25000</v>
      </c>
      <c r="D84" s="43"/>
      <c r="E84" s="43">
        <v>10000</v>
      </c>
      <c r="F84" s="43">
        <f t="shared" si="3"/>
        <v>35000</v>
      </c>
    </row>
    <row r="85" spans="1:7" ht="15.75" thickBot="1">
      <c r="A85" s="45">
        <v>423712</v>
      </c>
      <c r="B85" s="45" t="s">
        <v>64</v>
      </c>
      <c r="C85" s="43"/>
      <c r="D85" s="43"/>
      <c r="E85" s="43"/>
      <c r="F85" s="43">
        <f t="shared" si="3"/>
        <v>0</v>
      </c>
    </row>
    <row r="86" spans="1:7" ht="15.75" thickBot="1">
      <c r="A86" s="45">
        <v>423911</v>
      </c>
      <c r="B86" s="45" t="s">
        <v>65</v>
      </c>
      <c r="C86" s="43"/>
      <c r="D86" s="43"/>
      <c r="E86" s="43">
        <v>20000</v>
      </c>
      <c r="F86" s="43">
        <f t="shared" si="3"/>
        <v>20000</v>
      </c>
    </row>
    <row r="87" spans="1:7" ht="15.75" thickBot="1">
      <c r="A87" s="37">
        <v>423</v>
      </c>
      <c r="B87" s="39" t="s">
        <v>27</v>
      </c>
      <c r="C87" s="44">
        <f>SUM(C73:C86)</f>
        <v>1220000</v>
      </c>
      <c r="D87" s="44"/>
      <c r="E87" s="44">
        <f>SUM(E73:E86)</f>
        <v>200000</v>
      </c>
      <c r="F87" s="44">
        <f>+C87+E87</f>
        <v>1420000</v>
      </c>
      <c r="G87" s="26"/>
    </row>
    <row r="88" spans="1:7" ht="15.75" thickBot="1">
      <c r="A88" s="45">
        <v>425111</v>
      </c>
      <c r="B88" s="25" t="s">
        <v>68</v>
      </c>
      <c r="C88" s="43">
        <v>20000</v>
      </c>
      <c r="D88" s="43"/>
      <c r="E88" s="43">
        <v>50000</v>
      </c>
      <c r="F88" s="43">
        <f t="shared" ref="F88:F94" si="4">SUM(C88:E88)</f>
        <v>70000</v>
      </c>
    </row>
    <row r="89" spans="1:7" ht="15.75" thickBot="1">
      <c r="A89" s="45">
        <v>425112</v>
      </c>
      <c r="B89" s="25" t="s">
        <v>69</v>
      </c>
      <c r="C89" s="43">
        <v>40000</v>
      </c>
      <c r="D89" s="43"/>
      <c r="E89" s="43">
        <v>10000</v>
      </c>
      <c r="F89" s="43">
        <f t="shared" si="4"/>
        <v>50000</v>
      </c>
    </row>
    <row r="90" spans="1:7" ht="15.75" thickBot="1">
      <c r="A90" s="45">
        <v>425113</v>
      </c>
      <c r="B90" s="25" t="s">
        <v>70</v>
      </c>
      <c r="C90" s="43">
        <v>30000</v>
      </c>
      <c r="D90" s="43"/>
      <c r="E90" s="43"/>
      <c r="F90" s="43">
        <f t="shared" si="4"/>
        <v>30000</v>
      </c>
    </row>
    <row r="91" spans="1:7" ht="15.75" thickBot="1">
      <c r="A91" s="45">
        <v>425117</v>
      </c>
      <c r="B91" s="25" t="s">
        <v>71</v>
      </c>
      <c r="C91" s="43">
        <v>30000</v>
      </c>
      <c r="D91" s="43"/>
      <c r="E91" s="43"/>
      <c r="F91" s="43">
        <f t="shared" si="4"/>
        <v>30000</v>
      </c>
    </row>
    <row r="92" spans="1:7" ht="15.75" thickBot="1">
      <c r="A92" s="45">
        <v>425119</v>
      </c>
      <c r="B92" s="25" t="s">
        <v>103</v>
      </c>
      <c r="C92" s="43">
        <v>50000</v>
      </c>
      <c r="D92" s="43"/>
      <c r="E92" s="43"/>
      <c r="F92" s="43">
        <f t="shared" si="4"/>
        <v>50000</v>
      </c>
    </row>
    <row r="93" spans="1:7" ht="15.75" thickBot="1">
      <c r="A93" s="45">
        <v>425222</v>
      </c>
      <c r="B93" s="25" t="s">
        <v>72</v>
      </c>
      <c r="C93" s="43">
        <v>30000</v>
      </c>
      <c r="D93" s="43"/>
      <c r="E93" s="43">
        <v>10000</v>
      </c>
      <c r="F93" s="43">
        <f t="shared" si="4"/>
        <v>40000</v>
      </c>
    </row>
    <row r="94" spans="1:7" ht="15.75" thickBot="1">
      <c r="A94" s="45">
        <v>425281</v>
      </c>
      <c r="B94" s="25" t="s">
        <v>73</v>
      </c>
      <c r="C94" s="43">
        <v>5000</v>
      </c>
      <c r="D94" s="43"/>
      <c r="E94" s="43"/>
      <c r="F94" s="43">
        <f t="shared" si="4"/>
        <v>5000</v>
      </c>
    </row>
    <row r="95" spans="1:7" ht="15.75" thickBot="1">
      <c r="A95" s="37">
        <v>425</v>
      </c>
      <c r="B95" s="39" t="s">
        <v>74</v>
      </c>
      <c r="C95" s="44">
        <f>SUM(C88:C94)</f>
        <v>205000</v>
      </c>
      <c r="D95" s="44"/>
      <c r="E95" s="44">
        <f>SUM(E88:E94)</f>
        <v>70000</v>
      </c>
      <c r="F95" s="44">
        <f>+C95+E95</f>
        <v>275000</v>
      </c>
    </row>
    <row r="96" spans="1:7" ht="15.75" thickBot="1">
      <c r="A96" s="45">
        <v>426111</v>
      </c>
      <c r="B96" s="25" t="s">
        <v>75</v>
      </c>
      <c r="C96" s="43">
        <v>30000</v>
      </c>
      <c r="D96" s="43"/>
      <c r="E96" s="43">
        <v>150000</v>
      </c>
      <c r="F96" s="43">
        <f t="shared" ref="F96:F103" si="5">SUM(C96:E96)</f>
        <v>180000</v>
      </c>
    </row>
    <row r="97" spans="1:6" ht="15.75" thickBot="1">
      <c r="A97" s="45">
        <v>426131</v>
      </c>
      <c r="B97" s="25" t="s">
        <v>76</v>
      </c>
      <c r="C97" s="43">
        <v>20000</v>
      </c>
      <c r="D97" s="43"/>
      <c r="E97" s="43">
        <v>10000</v>
      </c>
      <c r="F97" s="43">
        <f t="shared" si="5"/>
        <v>30000</v>
      </c>
    </row>
    <row r="98" spans="1:6" ht="15.75" thickBot="1">
      <c r="A98" s="45">
        <v>426311</v>
      </c>
      <c r="B98" s="25" t="s">
        <v>77</v>
      </c>
      <c r="C98" s="43">
        <v>100000</v>
      </c>
      <c r="D98" s="43"/>
      <c r="E98" s="43">
        <v>20000</v>
      </c>
      <c r="F98" s="43">
        <f t="shared" si="5"/>
        <v>120000</v>
      </c>
    </row>
    <row r="99" spans="1:6" ht="15.75" thickBot="1">
      <c r="A99" s="45">
        <v>426312</v>
      </c>
      <c r="B99" s="25" t="s">
        <v>78</v>
      </c>
      <c r="C99" s="43">
        <v>60000</v>
      </c>
      <c r="D99" s="43"/>
      <c r="E99" s="43"/>
      <c r="F99" s="43">
        <f t="shared" si="5"/>
        <v>60000</v>
      </c>
    </row>
    <row r="100" spans="1:6" ht="15.75" thickBot="1">
      <c r="A100" s="45">
        <v>426412</v>
      </c>
      <c r="B100" s="25" t="s">
        <v>79</v>
      </c>
      <c r="C100" s="43">
        <v>30000</v>
      </c>
      <c r="D100" s="43"/>
      <c r="E100" s="43">
        <v>10000</v>
      </c>
      <c r="F100" s="43">
        <f t="shared" si="5"/>
        <v>40000</v>
      </c>
    </row>
    <row r="101" spans="1:6" ht="15.75" thickBot="1">
      <c r="A101" s="45">
        <v>426621</v>
      </c>
      <c r="B101" s="25" t="s">
        <v>80</v>
      </c>
      <c r="C101" s="43">
        <v>15000</v>
      </c>
      <c r="D101" s="43"/>
      <c r="E101" s="43">
        <v>10000</v>
      </c>
      <c r="F101" s="43">
        <f t="shared" si="5"/>
        <v>25000</v>
      </c>
    </row>
    <row r="102" spans="1:6" ht="15.75" thickBot="1">
      <c r="A102" s="45">
        <v>426811</v>
      </c>
      <c r="B102" s="25" t="s">
        <v>81</v>
      </c>
      <c r="C102" s="43">
        <v>40000</v>
      </c>
      <c r="D102" s="43"/>
      <c r="E102" s="43">
        <v>10000</v>
      </c>
      <c r="F102" s="43">
        <f t="shared" si="5"/>
        <v>50000</v>
      </c>
    </row>
    <row r="103" spans="1:6" ht="15.75" thickBot="1">
      <c r="A103" s="45">
        <v>426919</v>
      </c>
      <c r="B103" s="25" t="s">
        <v>82</v>
      </c>
      <c r="C103" s="43">
        <v>90000</v>
      </c>
      <c r="D103" s="43"/>
      <c r="E103" s="43">
        <v>90000</v>
      </c>
      <c r="F103" s="43">
        <f t="shared" si="5"/>
        <v>180000</v>
      </c>
    </row>
    <row r="104" spans="1:6" ht="15.75" thickBot="1">
      <c r="A104" s="37">
        <v>426</v>
      </c>
      <c r="B104" s="39" t="s">
        <v>30</v>
      </c>
      <c r="C104" s="44">
        <f>SUM(C96:C103)</f>
        <v>385000</v>
      </c>
      <c r="D104" s="44"/>
      <c r="E104" s="44">
        <f>SUM(E96:E103)</f>
        <v>300000</v>
      </c>
      <c r="F104" s="44">
        <f>+C104+E104</f>
        <v>685000</v>
      </c>
    </row>
    <row r="105" spans="1:6" ht="15.75" thickBot="1">
      <c r="A105" s="45">
        <v>482200</v>
      </c>
      <c r="B105" s="25" t="s">
        <v>104</v>
      </c>
      <c r="C105" s="43">
        <v>10000</v>
      </c>
      <c r="D105" s="43"/>
      <c r="E105" s="43">
        <v>10000</v>
      </c>
      <c r="F105" s="43">
        <f>SUM(C105:E105)</f>
        <v>20000</v>
      </c>
    </row>
    <row r="106" spans="1:6" ht="15.75" thickBot="1">
      <c r="A106" s="45">
        <v>482251</v>
      </c>
      <c r="B106" s="25" t="s">
        <v>83</v>
      </c>
      <c r="C106" s="43">
        <v>10000</v>
      </c>
      <c r="D106" s="43"/>
      <c r="E106" s="43">
        <v>10000</v>
      </c>
      <c r="F106" s="43">
        <f>SUM(C106:E106)</f>
        <v>20000</v>
      </c>
    </row>
    <row r="107" spans="1:6" ht="15.75" thickBot="1">
      <c r="A107" s="49">
        <v>482</v>
      </c>
      <c r="B107" s="50" t="s">
        <v>84</v>
      </c>
      <c r="C107" s="44">
        <f>SUM(C105:C106)</f>
        <v>20000</v>
      </c>
      <c r="D107" s="44"/>
      <c r="E107" s="44">
        <f>SUM(E105:E106)</f>
        <v>20000</v>
      </c>
      <c r="F107" s="44">
        <f>+C107+E107</f>
        <v>40000</v>
      </c>
    </row>
    <row r="108" spans="1:6" ht="15.75" thickBot="1">
      <c r="A108" s="45">
        <v>512211</v>
      </c>
      <c r="B108" s="25" t="s">
        <v>85</v>
      </c>
      <c r="C108" s="43">
        <v>20000</v>
      </c>
      <c r="D108" s="43"/>
      <c r="E108" s="43"/>
      <c r="F108" s="43">
        <f t="shared" ref="F108:F113" si="6">SUM(C108:E108)</f>
        <v>20000</v>
      </c>
    </row>
    <row r="109" spans="1:6" ht="15.75" thickBot="1">
      <c r="A109" s="45">
        <v>512221</v>
      </c>
      <c r="B109" s="25" t="s">
        <v>86</v>
      </c>
      <c r="C109" s="43">
        <v>100000</v>
      </c>
      <c r="D109" s="43"/>
      <c r="E109" s="43">
        <v>50000</v>
      </c>
      <c r="F109" s="43">
        <f t="shared" si="6"/>
        <v>150000</v>
      </c>
    </row>
    <row r="110" spans="1:6" ht="15.75" thickBot="1">
      <c r="A110" s="45">
        <v>512251</v>
      </c>
      <c r="B110" s="25" t="s">
        <v>87</v>
      </c>
      <c r="C110" s="43">
        <v>20000</v>
      </c>
      <c r="D110" s="43"/>
      <c r="E110" s="43"/>
      <c r="F110" s="43">
        <f t="shared" si="6"/>
        <v>20000</v>
      </c>
    </row>
    <row r="111" spans="1:6" ht="15.75" thickBot="1">
      <c r="A111" s="37">
        <v>512</v>
      </c>
      <c r="B111" s="50" t="s">
        <v>33</v>
      </c>
      <c r="C111" s="44">
        <f>SUM(C108:C110)</f>
        <v>140000</v>
      </c>
      <c r="D111" s="44"/>
      <c r="E111" s="44">
        <f>SUM(E108:E110)</f>
        <v>50000</v>
      </c>
      <c r="F111" s="44">
        <f t="shared" si="6"/>
        <v>190000</v>
      </c>
    </row>
    <row r="112" spans="1:6" ht="15.75" thickBot="1">
      <c r="A112" s="57">
        <v>515121</v>
      </c>
      <c r="B112" s="81" t="s">
        <v>88</v>
      </c>
      <c r="C112" s="59">
        <v>800000</v>
      </c>
      <c r="D112" s="59"/>
      <c r="E112" s="59">
        <v>50000</v>
      </c>
      <c r="F112" s="59">
        <f t="shared" si="6"/>
        <v>850000</v>
      </c>
    </row>
    <row r="113" spans="1:7" ht="15.75" thickBot="1">
      <c r="A113" s="51">
        <v>515</v>
      </c>
      <c r="B113" s="50" t="s">
        <v>88</v>
      </c>
      <c r="C113" s="44">
        <f>SUM(C112)</f>
        <v>800000</v>
      </c>
      <c r="D113" s="44"/>
      <c r="E113" s="44">
        <f>SUM(E112)</f>
        <v>50000</v>
      </c>
      <c r="F113" s="44">
        <f t="shared" si="6"/>
        <v>850000</v>
      </c>
    </row>
    <row r="114" spans="1:7" ht="15.75" thickBot="1">
      <c r="A114" s="52"/>
      <c r="B114" s="39" t="s">
        <v>89</v>
      </c>
      <c r="C114" s="44">
        <f>+C113+C111+C107+C104+C95+C87+C72+C64+C51+C49+C47+C45+C42</f>
        <v>18886000</v>
      </c>
      <c r="D114" s="44"/>
      <c r="E114" s="44">
        <f>+E113+E111+E107+E104+E95+E87+E72+E64+E51+E49</f>
        <v>955000</v>
      </c>
      <c r="F114" s="44">
        <f>+C114+E114</f>
        <v>19841000</v>
      </c>
    </row>
    <row r="115" spans="1:7">
      <c r="A115" s="52"/>
      <c r="B115" s="52"/>
      <c r="C115" s="52"/>
      <c r="D115" s="52"/>
      <c r="E115" s="52"/>
      <c r="F115" s="52"/>
    </row>
    <row r="117" spans="1:7" s="60" customFormat="1">
      <c r="B117" s="60" t="s">
        <v>113</v>
      </c>
    </row>
    <row r="119" spans="1:7" s="60" customFormat="1">
      <c r="A119" s="63" t="s">
        <v>36</v>
      </c>
      <c r="B119" s="63" t="s">
        <v>3</v>
      </c>
      <c r="C119" s="63" t="s">
        <v>4</v>
      </c>
      <c r="D119" s="63" t="s">
        <v>5</v>
      </c>
      <c r="E119" s="63" t="s">
        <v>37</v>
      </c>
      <c r="F119" s="63" t="s">
        <v>7</v>
      </c>
    </row>
    <row r="120" spans="1:7">
      <c r="A120" s="61">
        <v>421421</v>
      </c>
      <c r="B120" s="61" t="s">
        <v>50</v>
      </c>
      <c r="C120" s="69">
        <v>2000</v>
      </c>
      <c r="D120" s="69"/>
      <c r="E120" s="69"/>
      <c r="F120" s="69">
        <f>SUM(C120:E120)</f>
        <v>2000</v>
      </c>
    </row>
    <row r="121" spans="1:7" s="60" customFormat="1">
      <c r="A121" s="63">
        <v>421</v>
      </c>
      <c r="B121" s="63" t="s">
        <v>25</v>
      </c>
      <c r="C121" s="68">
        <f>SUM(C120)</f>
        <v>2000</v>
      </c>
      <c r="D121" s="68"/>
      <c r="E121" s="68"/>
      <c r="F121" s="68">
        <f>SUM(F120)</f>
        <v>2000</v>
      </c>
    </row>
    <row r="122" spans="1:7">
      <c r="A122" s="61">
        <v>423621</v>
      </c>
      <c r="B122" s="61" t="s">
        <v>62</v>
      </c>
      <c r="C122" s="69">
        <v>60000</v>
      </c>
      <c r="D122" s="69"/>
      <c r="E122" s="69">
        <v>30000</v>
      </c>
      <c r="F122" s="69">
        <f>SUM(C122:E122)</f>
        <v>90000</v>
      </c>
    </row>
    <row r="123" spans="1:7">
      <c r="A123" s="61">
        <v>423711</v>
      </c>
      <c r="B123" s="61" t="s">
        <v>63</v>
      </c>
      <c r="C123" s="69">
        <v>25000</v>
      </c>
      <c r="D123" s="69"/>
      <c r="E123" s="69"/>
      <c r="F123" s="69">
        <f>SUM(C123:E123)</f>
        <v>25000</v>
      </c>
    </row>
    <row r="124" spans="1:7">
      <c r="A124" s="61">
        <v>423712</v>
      </c>
      <c r="B124" s="61" t="s">
        <v>64</v>
      </c>
      <c r="C124" s="69">
        <v>20000</v>
      </c>
      <c r="D124" s="69"/>
      <c r="E124" s="69">
        <v>10000</v>
      </c>
      <c r="F124" s="69">
        <f>SUM(C124:E124)</f>
        <v>30000</v>
      </c>
    </row>
    <row r="125" spans="1:7" s="60" customFormat="1">
      <c r="A125" s="63">
        <v>423</v>
      </c>
      <c r="B125" s="63" t="s">
        <v>27</v>
      </c>
      <c r="C125" s="68">
        <f>SUM(C122:C124)</f>
        <v>105000</v>
      </c>
      <c r="D125" s="68"/>
      <c r="E125" s="68">
        <f>SUM(E122:E124)</f>
        <v>40000</v>
      </c>
      <c r="F125" s="68">
        <f>SUM(C125:E125)</f>
        <v>145000</v>
      </c>
    </row>
    <row r="126" spans="1:7">
      <c r="A126" s="61">
        <v>424221</v>
      </c>
      <c r="B126" s="61" t="s">
        <v>66</v>
      </c>
      <c r="C126" s="69">
        <v>400000</v>
      </c>
      <c r="D126" s="69"/>
      <c r="E126" s="69">
        <v>100000</v>
      </c>
      <c r="F126" s="69">
        <f>+C126+D126+E126</f>
        <v>500000</v>
      </c>
      <c r="G126" s="64"/>
    </row>
    <row r="127" spans="1:7" s="60" customFormat="1">
      <c r="A127" s="63">
        <v>424</v>
      </c>
      <c r="B127" s="63" t="s">
        <v>67</v>
      </c>
      <c r="C127" s="68">
        <f>SUM(C126)</f>
        <v>400000</v>
      </c>
      <c r="D127" s="68"/>
      <c r="E127" s="68">
        <f>SUM(E126)</f>
        <v>100000</v>
      </c>
      <c r="F127" s="68">
        <f>SUM(C127:E127)</f>
        <v>500000</v>
      </c>
    </row>
    <row r="128" spans="1:7">
      <c r="A128" s="61">
        <v>426111</v>
      </c>
      <c r="B128" s="61" t="s">
        <v>75</v>
      </c>
      <c r="C128" s="69">
        <v>30000</v>
      </c>
      <c r="D128" s="69"/>
      <c r="E128" s="69"/>
      <c r="F128" s="69">
        <f>SUM(C128:E128)</f>
        <v>30000</v>
      </c>
    </row>
    <row r="129" spans="1:6" s="65" customFormat="1">
      <c r="A129" s="63">
        <v>426</v>
      </c>
      <c r="B129" s="63" t="s">
        <v>30</v>
      </c>
      <c r="C129" s="68">
        <f>SUM(C128)</f>
        <v>30000</v>
      </c>
      <c r="D129" s="68"/>
      <c r="E129" s="68"/>
      <c r="F129" s="68">
        <f>SUM(F128)</f>
        <v>30000</v>
      </c>
    </row>
    <row r="130" spans="1:6" s="60" customFormat="1">
      <c r="B130" s="63" t="s">
        <v>89</v>
      </c>
      <c r="C130" s="68">
        <f>+C121+C125+C127+C129</f>
        <v>537000</v>
      </c>
      <c r="D130" s="68"/>
      <c r="E130" s="68">
        <f>+E125+E127</f>
        <v>140000</v>
      </c>
      <c r="F130" s="68">
        <f>SUM(C130:E130)</f>
        <v>677000</v>
      </c>
    </row>
    <row r="131" spans="1:6">
      <c r="C131" s="26"/>
      <c r="D131" s="26"/>
      <c r="E131" s="26"/>
      <c r="F131" s="26"/>
    </row>
    <row r="132" spans="1:6">
      <c r="C132" s="26"/>
      <c r="D132" s="26"/>
      <c r="E132" s="26"/>
      <c r="F132" s="26"/>
    </row>
    <row r="133" spans="1:6">
      <c r="B133" s="60" t="s">
        <v>111</v>
      </c>
      <c r="C133" s="26"/>
      <c r="D133" s="26"/>
      <c r="E133" s="26"/>
      <c r="F133" s="26"/>
    </row>
    <row r="134" spans="1:6">
      <c r="C134" s="26"/>
      <c r="D134" s="26"/>
      <c r="E134" s="26"/>
      <c r="F134" s="26"/>
    </row>
    <row r="135" spans="1:6" s="60" customFormat="1">
      <c r="A135" s="63" t="s">
        <v>36</v>
      </c>
      <c r="B135" s="63" t="s">
        <v>3</v>
      </c>
      <c r="C135" s="68" t="s">
        <v>4</v>
      </c>
      <c r="D135" s="68" t="s">
        <v>5</v>
      </c>
      <c r="E135" s="68" t="s">
        <v>37</v>
      </c>
      <c r="F135" s="68" t="s">
        <v>7</v>
      </c>
    </row>
    <row r="136" spans="1:6">
      <c r="A136" s="61">
        <v>421510</v>
      </c>
      <c r="B136" s="61" t="s">
        <v>110</v>
      </c>
      <c r="C136" s="69">
        <v>10000</v>
      </c>
      <c r="D136" s="69"/>
      <c r="E136" s="69">
        <v>50000</v>
      </c>
      <c r="F136" s="69">
        <f>SUM(C136:E136)</f>
        <v>60000</v>
      </c>
    </row>
    <row r="137" spans="1:6" s="65" customFormat="1">
      <c r="A137" s="63">
        <v>421</v>
      </c>
      <c r="B137" s="63" t="s">
        <v>25</v>
      </c>
      <c r="C137" s="68">
        <f>SUM(C136)</f>
        <v>10000</v>
      </c>
      <c r="D137" s="68"/>
      <c r="E137" s="68">
        <f>SUM(E136)</f>
        <v>50000</v>
      </c>
      <c r="F137" s="68"/>
    </row>
    <row r="138" spans="1:6">
      <c r="A138" s="61">
        <v>422291</v>
      </c>
      <c r="B138" s="61" t="s">
        <v>107</v>
      </c>
      <c r="C138" s="69">
        <v>30000</v>
      </c>
      <c r="D138" s="69"/>
      <c r="E138" s="69"/>
      <c r="F138" s="69">
        <f>SUM(C138:E138)</f>
        <v>30000</v>
      </c>
    </row>
    <row r="139" spans="1:6" s="65" customFormat="1">
      <c r="A139" s="63">
        <v>422</v>
      </c>
      <c r="B139" s="63" t="s">
        <v>26</v>
      </c>
      <c r="C139" s="68">
        <f>SUM(C138)</f>
        <v>30000</v>
      </c>
      <c r="D139" s="68"/>
      <c r="E139" s="68"/>
      <c r="F139" s="68">
        <f>SUM(C139:E139)</f>
        <v>30000</v>
      </c>
    </row>
    <row r="140" spans="1:6">
      <c r="A140" s="61">
        <v>423410</v>
      </c>
      <c r="B140" s="61" t="s">
        <v>100</v>
      </c>
      <c r="C140" s="69">
        <v>70000</v>
      </c>
      <c r="D140" s="69"/>
      <c r="E140" s="69"/>
      <c r="F140" s="69">
        <f>SUM(C140:E140)</f>
        <v>70000</v>
      </c>
    </row>
    <row r="141" spans="1:6">
      <c r="A141" s="61">
        <v>423441</v>
      </c>
      <c r="B141" s="61" t="s">
        <v>102</v>
      </c>
      <c r="C141" s="69">
        <v>5000</v>
      </c>
      <c r="D141" s="69"/>
      <c r="E141" s="69"/>
      <c r="F141" s="69">
        <f>SUM(C141:E141)</f>
        <v>5000</v>
      </c>
    </row>
    <row r="142" spans="1:6">
      <c r="A142" s="61">
        <v>423621</v>
      </c>
      <c r="B142" s="61" t="s">
        <v>62</v>
      </c>
      <c r="C142" s="69">
        <v>70000</v>
      </c>
      <c r="D142" s="69"/>
      <c r="E142" s="69"/>
      <c r="F142" s="69">
        <f>SUM(C142:E142)</f>
        <v>70000</v>
      </c>
    </row>
    <row r="143" spans="1:6" s="65" customFormat="1">
      <c r="A143" s="63">
        <v>423</v>
      </c>
      <c r="B143" s="63" t="s">
        <v>27</v>
      </c>
      <c r="C143" s="68">
        <f>SUM(C140:C142)</f>
        <v>145000</v>
      </c>
      <c r="D143" s="68"/>
      <c r="E143" s="68"/>
      <c r="F143" s="68">
        <f>SUM(F140:F142)</f>
        <v>145000</v>
      </c>
    </row>
    <row r="144" spans="1:6">
      <c r="A144" s="61">
        <v>424221</v>
      </c>
      <c r="B144" s="61" t="s">
        <v>66</v>
      </c>
      <c r="C144" s="69">
        <v>80000</v>
      </c>
      <c r="D144" s="69"/>
      <c r="E144" s="69">
        <v>50000</v>
      </c>
      <c r="F144" s="69">
        <f>SUM(C144:E144)</f>
        <v>130000</v>
      </c>
    </row>
    <row r="145" spans="1:6" s="65" customFormat="1">
      <c r="A145" s="63">
        <v>424</v>
      </c>
      <c r="B145" s="63" t="s">
        <v>67</v>
      </c>
      <c r="C145" s="68">
        <f>SUM(C144)</f>
        <v>80000</v>
      </c>
      <c r="D145" s="68"/>
      <c r="E145" s="68">
        <f>SUM(E144)</f>
        <v>50000</v>
      </c>
      <c r="F145" s="68"/>
    </row>
    <row r="146" spans="1:6">
      <c r="A146" s="61">
        <v>426412</v>
      </c>
      <c r="B146" s="61" t="s">
        <v>79</v>
      </c>
      <c r="C146" s="69">
        <v>15000</v>
      </c>
      <c r="D146" s="69"/>
      <c r="E146" s="69"/>
      <c r="F146" s="69">
        <f>SUM(C146:E146)</f>
        <v>15000</v>
      </c>
    </row>
    <row r="147" spans="1:6">
      <c r="A147" s="61">
        <v>426621</v>
      </c>
      <c r="B147" s="61" t="s">
        <v>80</v>
      </c>
      <c r="C147" s="69">
        <v>20000</v>
      </c>
      <c r="D147" s="69"/>
      <c r="E147" s="69"/>
      <c r="F147" s="69">
        <f>SUM(C147:E147)</f>
        <v>20000</v>
      </c>
    </row>
    <row r="148" spans="1:6" s="65" customFormat="1">
      <c r="A148" s="63">
        <v>426</v>
      </c>
      <c r="B148" s="63" t="s">
        <v>30</v>
      </c>
      <c r="C148" s="68">
        <f>SUM(C146:C147)</f>
        <v>35000</v>
      </c>
      <c r="D148" s="68"/>
      <c r="E148" s="68"/>
      <c r="F148" s="68">
        <f>SUM(F146:F147)</f>
        <v>35000</v>
      </c>
    </row>
    <row r="149" spans="1:6">
      <c r="A149" s="61"/>
      <c r="B149" s="63" t="s">
        <v>89</v>
      </c>
      <c r="C149" s="68">
        <f>+C137+C139+C143+C145+C148</f>
        <v>300000</v>
      </c>
      <c r="D149" s="70"/>
      <c r="E149" s="68">
        <f>+E137+E145</f>
        <v>100000</v>
      </c>
      <c r="F149" s="68">
        <f>SUM(C149:E149)</f>
        <v>400000</v>
      </c>
    </row>
    <row r="150" spans="1:6">
      <c r="C150" s="26"/>
      <c r="D150" s="26"/>
      <c r="E150" s="26"/>
      <c r="F150" s="26"/>
    </row>
    <row r="151" spans="1:6">
      <c r="C151" s="26"/>
      <c r="D151" s="26"/>
      <c r="E151" s="26"/>
      <c r="F151" s="26"/>
    </row>
    <row r="152" spans="1:6">
      <c r="B152" s="60" t="s">
        <v>112</v>
      </c>
      <c r="C152" s="26"/>
      <c r="D152" s="26"/>
      <c r="E152" s="26"/>
      <c r="F152" s="26"/>
    </row>
    <row r="153" spans="1:6">
      <c r="C153" s="26"/>
      <c r="D153" s="26"/>
      <c r="E153" s="26"/>
      <c r="F153" s="26"/>
    </row>
    <row r="154" spans="1:6" s="60" customFormat="1">
      <c r="A154" s="67" t="s">
        <v>36</v>
      </c>
      <c r="B154" s="67" t="s">
        <v>3</v>
      </c>
      <c r="C154" s="71" t="s">
        <v>4</v>
      </c>
      <c r="D154" s="71" t="s">
        <v>5</v>
      </c>
      <c r="E154" s="71" t="s">
        <v>37</v>
      </c>
      <c r="F154" s="71" t="s">
        <v>7</v>
      </c>
    </row>
    <row r="155" spans="1:6">
      <c r="A155" s="61">
        <v>423410</v>
      </c>
      <c r="B155" s="61" t="s">
        <v>100</v>
      </c>
      <c r="C155" s="69">
        <v>60000</v>
      </c>
      <c r="D155" s="69"/>
      <c r="E155" s="69"/>
      <c r="F155" s="69">
        <f>SUM(C155:E155)</f>
        <v>60000</v>
      </c>
    </row>
    <row r="156" spans="1:6">
      <c r="A156" s="61">
        <v>423621</v>
      </c>
      <c r="B156" s="61" t="s">
        <v>62</v>
      </c>
      <c r="C156" s="69">
        <v>10000</v>
      </c>
      <c r="D156" s="69"/>
      <c r="E156" s="69"/>
      <c r="F156" s="69">
        <f>SUM(C156:E156)</f>
        <v>10000</v>
      </c>
    </row>
    <row r="157" spans="1:6" s="65" customFormat="1">
      <c r="A157" s="63">
        <v>423</v>
      </c>
      <c r="B157" s="63" t="s">
        <v>27</v>
      </c>
      <c r="C157" s="68">
        <f>SUM(C155:C156)</f>
        <v>70000</v>
      </c>
      <c r="D157" s="68"/>
      <c r="E157" s="68"/>
      <c r="F157" s="68">
        <f>SUM(F155:F156)</f>
        <v>70000</v>
      </c>
    </row>
    <row r="158" spans="1:6">
      <c r="A158" s="61">
        <v>424221</v>
      </c>
      <c r="B158" s="61" t="s">
        <v>66</v>
      </c>
      <c r="C158" s="69">
        <v>20000</v>
      </c>
      <c r="D158" s="69"/>
      <c r="E158" s="69"/>
      <c r="F158" s="69">
        <f>SUM(C158:E158)</f>
        <v>20000</v>
      </c>
    </row>
    <row r="159" spans="1:6" s="65" customFormat="1">
      <c r="A159" s="63">
        <v>424</v>
      </c>
      <c r="B159" s="63" t="s">
        <v>67</v>
      </c>
      <c r="C159" s="68">
        <f>SUM(C158)</f>
        <v>20000</v>
      </c>
      <c r="D159" s="68"/>
      <c r="E159" s="68"/>
      <c r="F159" s="68">
        <f>SUM(F158)</f>
        <v>20000</v>
      </c>
    </row>
    <row r="160" spans="1:6" s="60" customFormat="1">
      <c r="A160" s="62"/>
      <c r="B160" s="63" t="s">
        <v>89</v>
      </c>
      <c r="C160" s="68">
        <f>+C157+C159</f>
        <v>90000</v>
      </c>
      <c r="D160" s="68"/>
      <c r="E160" s="68"/>
      <c r="F160" s="68">
        <f>SUM(C160:E160)</f>
        <v>90000</v>
      </c>
    </row>
    <row r="161" spans="1:6">
      <c r="C161" s="26"/>
      <c r="D161" s="26"/>
      <c r="E161" s="26"/>
      <c r="F161" s="26"/>
    </row>
    <row r="162" spans="1:6">
      <c r="B162" t="s">
        <v>90</v>
      </c>
      <c r="C162" s="64"/>
      <c r="D162" s="64"/>
      <c r="E162" s="64" t="s">
        <v>105</v>
      </c>
      <c r="F162" s="64"/>
    </row>
    <row r="163" spans="1:6">
      <c r="B163" t="s">
        <v>91</v>
      </c>
      <c r="C163" s="64"/>
      <c r="D163" s="64"/>
      <c r="E163" s="64" t="s">
        <v>92</v>
      </c>
      <c r="F163" s="64"/>
    </row>
    <row r="164" spans="1:6">
      <c r="B164" t="s">
        <v>106</v>
      </c>
      <c r="C164" s="64"/>
      <c r="D164" s="64"/>
      <c r="E164" s="64" t="s">
        <v>135</v>
      </c>
      <c r="F164" s="64"/>
    </row>
    <row r="165" spans="1:6">
      <c r="C165" s="64"/>
      <c r="D165" s="64"/>
      <c r="E165" s="64"/>
      <c r="F165" s="64"/>
    </row>
    <row r="166" spans="1:6">
      <c r="A166" t="s">
        <v>139</v>
      </c>
      <c r="C166" s="64"/>
      <c r="D166" s="64"/>
      <c r="E166" s="64"/>
      <c r="F166" s="64"/>
    </row>
    <row r="167" spans="1:6">
      <c r="C167" s="64"/>
      <c r="D167" s="64"/>
      <c r="E167" s="64"/>
      <c r="F167" s="64"/>
    </row>
    <row r="168" spans="1:6">
      <c r="C168" s="64"/>
      <c r="D168" s="64"/>
      <c r="E168" s="64"/>
      <c r="F168" s="64"/>
    </row>
    <row r="169" spans="1:6" ht="30">
      <c r="B169" s="72"/>
      <c r="C169" s="73" t="s">
        <v>118</v>
      </c>
      <c r="D169" s="74" t="s">
        <v>119</v>
      </c>
      <c r="E169" s="73" t="s">
        <v>120</v>
      </c>
      <c r="F169" s="64"/>
    </row>
    <row r="170" spans="1:6" ht="30">
      <c r="A170" s="61" t="s">
        <v>116</v>
      </c>
      <c r="B170" s="75" t="s">
        <v>117</v>
      </c>
      <c r="C170" s="83">
        <v>18886000</v>
      </c>
      <c r="D170" s="83">
        <v>955000</v>
      </c>
      <c r="E170" s="84">
        <f>+C170+D170</f>
        <v>19841000</v>
      </c>
      <c r="F170" s="64"/>
    </row>
    <row r="171" spans="1:6">
      <c r="A171" s="61" t="s">
        <v>121</v>
      </c>
      <c r="B171" s="76" t="s">
        <v>136</v>
      </c>
      <c r="C171" s="83">
        <v>537000</v>
      </c>
      <c r="D171" s="83">
        <v>140000</v>
      </c>
      <c r="E171" s="84">
        <f>+C171+D171</f>
        <v>677000</v>
      </c>
      <c r="F171" s="64"/>
    </row>
    <row r="172" spans="1:6">
      <c r="A172" s="61" t="s">
        <v>137</v>
      </c>
      <c r="B172" s="61" t="s">
        <v>122</v>
      </c>
      <c r="C172" s="83">
        <v>300000</v>
      </c>
      <c r="D172" s="83">
        <v>100000</v>
      </c>
      <c r="E172" s="84">
        <v>400000</v>
      </c>
      <c r="F172" s="64"/>
    </row>
    <row r="173" spans="1:6">
      <c r="A173" s="61" t="s">
        <v>138</v>
      </c>
      <c r="B173" s="61" t="s">
        <v>123</v>
      </c>
      <c r="C173" s="83">
        <v>90000</v>
      </c>
      <c r="D173" s="83">
        <v>0</v>
      </c>
      <c r="E173" s="84">
        <v>90000</v>
      </c>
      <c r="F173" s="64"/>
    </row>
    <row r="174" spans="1:6">
      <c r="C174" s="85">
        <f>SUM(C170:C173)</f>
        <v>19813000</v>
      </c>
      <c r="D174" s="85">
        <f>SUM(D170:D173)</f>
        <v>1195000</v>
      </c>
      <c r="E174" s="85">
        <f>+C174+D174</f>
        <v>21008000</v>
      </c>
      <c r="F174" s="64"/>
    </row>
    <row r="175" spans="1:6">
      <c r="C175" s="79"/>
      <c r="D175" s="79"/>
      <c r="E175" s="64"/>
      <c r="F175" s="64"/>
    </row>
    <row r="176" spans="1:6">
      <c r="C176" s="64"/>
      <c r="D176" s="64"/>
      <c r="E176" s="64"/>
      <c r="F176" s="64"/>
    </row>
    <row r="177" spans="1:6">
      <c r="B177" s="62" t="s">
        <v>124</v>
      </c>
      <c r="C177" s="64"/>
      <c r="D177" s="64"/>
      <c r="E177" s="64"/>
      <c r="F177" s="64"/>
    </row>
    <row r="178" spans="1:6">
      <c r="C178" s="64"/>
      <c r="D178" s="64"/>
      <c r="E178" s="64"/>
      <c r="F178" s="64"/>
    </row>
    <row r="179" spans="1:6">
      <c r="A179" s="80" t="s">
        <v>126</v>
      </c>
      <c r="B179" s="61" t="s">
        <v>125</v>
      </c>
      <c r="C179" s="77">
        <v>19813000</v>
      </c>
      <c r="D179" s="64"/>
      <c r="E179" s="64"/>
      <c r="F179" s="64"/>
    </row>
    <row r="180" spans="1:6">
      <c r="A180" s="80" t="s">
        <v>127</v>
      </c>
      <c r="B180" s="61" t="s">
        <v>128</v>
      </c>
      <c r="C180" s="77">
        <v>1195000</v>
      </c>
      <c r="D180" s="64"/>
      <c r="E180" s="64"/>
      <c r="F180" s="64"/>
    </row>
    <row r="181" spans="1:6">
      <c r="C181" s="77">
        <f>SUM(C179:C180)</f>
        <v>21008000</v>
      </c>
      <c r="D181" s="64"/>
      <c r="E181" s="64"/>
      <c r="F181" s="64"/>
    </row>
    <row r="182" spans="1:6">
      <c r="C182" s="64"/>
      <c r="D182" s="64"/>
      <c r="E182" s="64"/>
      <c r="F182" s="64"/>
    </row>
    <row r="183" spans="1:6">
      <c r="C183" s="64"/>
      <c r="D183" s="64"/>
      <c r="E183" s="64"/>
      <c r="F183" s="64"/>
    </row>
    <row r="184" spans="1:6">
      <c r="C184" s="64"/>
      <c r="D184" s="64"/>
      <c r="E184" s="64"/>
      <c r="F184" s="64"/>
    </row>
    <row r="185" spans="1:6">
      <c r="C185" s="64"/>
      <c r="D185" s="64"/>
      <c r="E185" s="64"/>
      <c r="F185" s="64"/>
    </row>
    <row r="186" spans="1:6">
      <c r="C186" s="64"/>
      <c r="D186" s="64"/>
      <c r="E186" s="64"/>
      <c r="F186" s="64"/>
    </row>
    <row r="187" spans="1:6">
      <c r="C187" s="64"/>
      <c r="D187" s="64"/>
      <c r="E187" s="64"/>
      <c r="F187" s="64"/>
    </row>
    <row r="188" spans="1:6">
      <c r="C188" s="64"/>
      <c r="D188" s="64"/>
      <c r="E188" s="64"/>
      <c r="F188" s="64"/>
    </row>
    <row r="189" spans="1:6">
      <c r="C189" s="64"/>
      <c r="D189" s="64"/>
      <c r="E189" s="64"/>
      <c r="F189" s="64"/>
    </row>
    <row r="190" spans="1:6">
      <c r="C190" s="64"/>
      <c r="D190" s="64"/>
      <c r="E190" s="64"/>
      <c r="F190" s="64"/>
    </row>
    <row r="191" spans="1:6">
      <c r="C191" s="64"/>
      <c r="D191" s="64"/>
      <c r="E191" s="64"/>
      <c r="F191" s="64"/>
    </row>
    <row r="192" spans="1:6">
      <c r="C192" s="64"/>
      <c r="D192" s="64"/>
      <c r="E192" s="64"/>
      <c r="F192" s="64"/>
    </row>
    <row r="193" spans="3:6">
      <c r="C193" s="64"/>
      <c r="D193" s="64"/>
      <c r="E193" s="64"/>
      <c r="F193" s="64"/>
    </row>
    <row r="194" spans="3:6">
      <c r="C194" s="64"/>
      <c r="D194" s="64"/>
      <c r="E194" s="64"/>
      <c r="F194" s="64"/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2021-12-14T11:50:59Z</cp:lastPrinted>
  <dcterms:created xsi:type="dcterms:W3CDTF">2020-11-12T07:50:41Z</dcterms:created>
  <dcterms:modified xsi:type="dcterms:W3CDTF">2021-12-15T11:59:18Z</dcterms:modified>
</cp:coreProperties>
</file>